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05" activeTab="1"/>
  </bookViews>
  <sheets>
    <sheet name="优秀本科毕业论文" sheetId="1" r:id="rId1"/>
    <sheet name="优秀本科毕业设计" sheetId="2" r:id="rId2"/>
  </sheets>
  <externalReferences>
    <externalReference r:id="rId3"/>
    <externalReference r:id="rId4"/>
    <externalReference r:id="rId5"/>
    <externalReference r:id="rId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<sst xmlns="http://schemas.openxmlformats.org/spreadsheetml/2006/main" count="580" uniqueCount="387">
  <si>
    <t>成都银杏酒店管理学院2024届优秀本科毕业论文名单</t>
  </si>
  <si>
    <t>序号</t>
  </si>
  <si>
    <t>学生姓名</t>
  </si>
  <si>
    <t>学号</t>
  </si>
  <si>
    <t>班级</t>
  </si>
  <si>
    <t>专业</t>
  </si>
  <si>
    <t>论文（设计）题目</t>
  </si>
  <si>
    <t>指导教师</t>
  </si>
  <si>
    <t>指导教师职称</t>
  </si>
  <si>
    <t>论文相似度比(%)</t>
  </si>
  <si>
    <t>最终成绩</t>
  </si>
  <si>
    <t>备注</t>
  </si>
  <si>
    <t>刘丹</t>
  </si>
  <si>
    <t>2020级休闲体育(本)2班(健身方向)</t>
  </si>
  <si>
    <t>休闲体育</t>
  </si>
  <si>
    <t>四川省川南四市体育中考分值设定与实施方案的对比研究</t>
  </si>
  <si>
    <t>宋博</t>
  </si>
  <si>
    <t>副教授</t>
  </si>
  <si>
    <t>刘梦龙</t>
  </si>
  <si>
    <t>2020级休闲体育(本)4班(健身方向)</t>
  </si>
  <si>
    <t xml:space="preserve">成都马拉松赛事服务质量对参赛者忠诚度的影响研究 </t>
  </si>
  <si>
    <t>陶艳</t>
  </si>
  <si>
    <t>讲师</t>
  </si>
  <si>
    <t>邵清桔</t>
  </si>
  <si>
    <t>2020级休闲体育(本)5班(网球方向)</t>
  </si>
  <si>
    <t xml:space="preserve">不同背景变量对青少年网球运动员心理韧性的差异分析 </t>
  </si>
  <si>
    <t>单泽良</t>
  </si>
  <si>
    <t>雷美玲</t>
  </si>
  <si>
    <t>20205291058</t>
  </si>
  <si>
    <t>2020级英语(本)2班</t>
  </si>
  <si>
    <t>英语</t>
  </si>
  <si>
    <t>English Translation of the Ancient Chinese Poem Peacock Flies Southeast from the Perspective of Eco-Translatology 生态翻译学视角下对中国古代诗歌《孔雀东南飞》的英译</t>
  </si>
  <si>
    <t>李佳芩</t>
  </si>
  <si>
    <t>91</t>
  </si>
  <si>
    <t>王霞</t>
  </si>
  <si>
    <t>20205291078</t>
  </si>
  <si>
    <t>2020级英语(本)3班</t>
  </si>
  <si>
    <t>Application of Orff-Schulwerk in Oral English Teaching in Dalton Montessori Kindergarten 奥尔夫音乐教学法在达尔顿蒙特梭利幼儿园英语口语教学中的应用</t>
  </si>
  <si>
    <t>高洁</t>
  </si>
  <si>
    <t>90</t>
  </si>
  <si>
    <t>刘涛</t>
  </si>
  <si>
    <t>20205291163</t>
  </si>
  <si>
    <t>2020级英语(本)4班</t>
  </si>
  <si>
    <t>Exploring the Realization of Cultural Confidence in “Telling Chinese Stories in Foreign Languages Well” Short Videos from the Cross-Cultural Communication Perspective跨文化交际角度探讨“用外语讲好中国故事”短视频中文化自信的实现</t>
  </si>
  <si>
    <t>程垫丰</t>
  </si>
  <si>
    <t>王华</t>
  </si>
  <si>
    <t>20205291127</t>
  </si>
  <si>
    <t>2020级英语(本)5班</t>
  </si>
  <si>
    <t>A Contrastive Study of Two Chinese Versions of Walden from the Perspective of Reception Aesthetics 从接受美学视角下对比研究《瓦尔登湖》两个中文译本</t>
  </si>
  <si>
    <t>洪云雷</t>
  </si>
  <si>
    <t>毛钰琪</t>
  </si>
  <si>
    <t>20205291301</t>
  </si>
  <si>
    <t>2020级商务英语(本)2班</t>
  </si>
  <si>
    <t>商务英语</t>
  </si>
  <si>
    <t>A Comparative Study of Refusal Speech Acts in Chinese and English Business Correspondence from the Perspective of Cross-cultural Communication 跨文化交际视角下英汉商务信函中的拒绝言语行为对比研究</t>
  </si>
  <si>
    <t>曹乐凡</t>
  </si>
  <si>
    <t>赵雪梅</t>
  </si>
  <si>
    <t>20205291322</t>
  </si>
  <si>
    <t>The Application of Politeness Principle in English Business Refusal Letters 礼貌原则在商务英语拒绝类信函中的应用</t>
  </si>
  <si>
    <t>田娜</t>
  </si>
  <si>
    <t>教授</t>
  </si>
  <si>
    <t>89</t>
  </si>
  <si>
    <t>周玲</t>
  </si>
  <si>
    <t>20205291278</t>
  </si>
  <si>
    <t>2020级商务英语(本)1班</t>
  </si>
  <si>
    <t>On Chinese-English Translation of GRS Certification Documents from the Perspective of Text-Typology Theory 文本类型理论视角下GRS认证文件汉英翻译研究</t>
  </si>
  <si>
    <t>赵倩</t>
  </si>
  <si>
    <t>20205291277</t>
  </si>
  <si>
    <t>The Application of English Euphemisms in Cross-border E-commerce Customer Communication from The Perspective of Cross-cultural Psychology 跨文化心理学视角下跨境电商客户沟通英语委婉语的应用</t>
  </si>
  <si>
    <t>范雯</t>
  </si>
  <si>
    <t>88</t>
  </si>
  <si>
    <t>陈秋羽</t>
  </si>
  <si>
    <t>20205291051</t>
  </si>
  <si>
    <t>2020级英语(本)1班</t>
  </si>
  <si>
    <t>Analysis of Hotel Customer Service Terms from the Power Distance Dimension: A Case Study of Crowne Plaza Chengdu West 从权力距离维度分析酒店对客服务用语: 成都新希望高新皇冠假日酒店为例</t>
  </si>
  <si>
    <t>魏思思</t>
  </si>
  <si>
    <t>张玉雪</t>
  </si>
  <si>
    <t>20205291089</t>
  </si>
  <si>
    <t>English Translation of the Promotional Video of Chengdu Universiade from the Perspective of  Eco-Translatology从生态翻译学视角看成都大运会宣传片的英译</t>
  </si>
  <si>
    <t>晏雪</t>
  </si>
  <si>
    <t>20205291272</t>
  </si>
  <si>
    <t>A Study on Chinese Translation of Cosmetic Advertisements in Europe and America from Cross-cultural Perspective 跨文化视角下欧美化妆品广告汉译研究</t>
  </si>
  <si>
    <t>于惟璇</t>
  </si>
  <si>
    <t>孙清</t>
  </si>
  <si>
    <t>2020级物流工程1班</t>
  </si>
  <si>
    <t>物流工程</t>
  </si>
  <si>
    <t>建隆泰建设工程有限公司采购管理优化</t>
  </si>
  <si>
    <t>龚蜀宇</t>
  </si>
  <si>
    <t>何洋</t>
  </si>
  <si>
    <t>2020级物流工程2班</t>
  </si>
  <si>
    <t>鸿富锦精密电子公司供应商评价及选择优化</t>
  </si>
  <si>
    <t>李建萍</t>
  </si>
  <si>
    <t>郑冰冰</t>
  </si>
  <si>
    <t>2020级物流工程3班</t>
  </si>
  <si>
    <t>四川电商天府仓仓储布局优化</t>
  </si>
  <si>
    <t>张雷</t>
  </si>
  <si>
    <t>2020级数字媒体技术2班</t>
  </si>
  <si>
    <t>数字媒体技术</t>
  </si>
  <si>
    <t>“心天地”学生心理健康服务平台的设计与实现</t>
  </si>
  <si>
    <t>王丽</t>
  </si>
  <si>
    <t>无（硕士）</t>
  </si>
  <si>
    <t>黄子桓</t>
  </si>
  <si>
    <t>2020级网络与新媒体1班</t>
  </si>
  <si>
    <t>网络与新媒体</t>
  </si>
  <si>
    <t>情绪传播视域下MG动画叙事策略——以《妈妈的日记》为例</t>
  </si>
  <si>
    <t>杨可欣</t>
  </si>
  <si>
    <t>助教（硕士）</t>
  </si>
  <si>
    <t>陈于婉</t>
  </si>
  <si>
    <t>MG健康科普动画视听表现分析——以《妈妈体内的“定时炸弹”》为例</t>
  </si>
  <si>
    <t>王冬洋</t>
  </si>
  <si>
    <t>20205301301</t>
  </si>
  <si>
    <t>2020级电子商务1班</t>
  </si>
  <si>
    <t>电子商务</t>
  </si>
  <si>
    <t>蜀南竹海景区微博营销策略研究</t>
  </si>
  <si>
    <t>丁莉</t>
  </si>
  <si>
    <t>路文武</t>
  </si>
  <si>
    <t>20205301337</t>
  </si>
  <si>
    <t>2020级电子商务2班</t>
  </si>
  <si>
    <t>CANOTWAIT官方旗舰店抖音直播营销策略研究</t>
  </si>
  <si>
    <t>倪铉珣</t>
  </si>
  <si>
    <t>张艺潇</t>
  </si>
  <si>
    <t>20205301359</t>
  </si>
  <si>
    <t>乐山荔枝湾景区官网界面设计与实现</t>
  </si>
  <si>
    <t>高歌</t>
  </si>
  <si>
    <t>兰仪佳</t>
  </si>
  <si>
    <t>20205301331</t>
  </si>
  <si>
    <t>丹景山景区官网界面设计与实现</t>
  </si>
  <si>
    <t>张慧</t>
  </si>
  <si>
    <t>余科奕</t>
  </si>
  <si>
    <t>20205301036</t>
  </si>
  <si>
    <t>2020级信息管理与信息系统1班</t>
  </si>
  <si>
    <t>信息管理与信息系统</t>
  </si>
  <si>
    <t>南苑社区流浪动物管理系统的设计与实现</t>
  </si>
  <si>
    <t>周旭东</t>
  </si>
  <si>
    <t>陈鹏</t>
  </si>
  <si>
    <t>20205301003</t>
  </si>
  <si>
    <t>德阳香树园游泳馆管理系统的设计与实现</t>
  </si>
  <si>
    <t>廖海桥</t>
  </si>
  <si>
    <t>王沼蒙</t>
  </si>
  <si>
    <t>2020级信息管理与信息系统2班</t>
  </si>
  <si>
    <t>天府汽车租赁系统的设计与实现</t>
  </si>
  <si>
    <t>樊艳萍</t>
  </si>
  <si>
    <t>王宇贤</t>
  </si>
  <si>
    <t>2020级会计学4班</t>
  </si>
  <si>
    <t>会计学</t>
  </si>
  <si>
    <t>宁德时代股权激励效果研究</t>
  </si>
  <si>
    <t>李丽、李玥儒</t>
  </si>
  <si>
    <t>中级会计师、助教</t>
  </si>
  <si>
    <t>李美润</t>
  </si>
  <si>
    <t>2020级财务管理1班</t>
  </si>
  <si>
    <t>财务管理</t>
  </si>
  <si>
    <t>基于修正DEVA模型的芒果超媒估值研究</t>
  </si>
  <si>
    <t>杨海</t>
  </si>
  <si>
    <t>苑彩杰</t>
  </si>
  <si>
    <t>2020级会计学2班</t>
  </si>
  <si>
    <t>资产减值视角下海南海药公司盈余管理研究</t>
  </si>
  <si>
    <t>张艺锋、李卓霏</t>
  </si>
  <si>
    <t>唐贝瑶</t>
  </si>
  <si>
    <t>2020级财务管理5班</t>
  </si>
  <si>
    <t>通威股份员工持股计划对企业绩效的影响研究</t>
  </si>
  <si>
    <t>赵静竹、黄世清</t>
  </si>
  <si>
    <t>魏欣洋</t>
  </si>
  <si>
    <t>2020级会计学6班</t>
  </si>
  <si>
    <t>基于FCFF的海尔智家价值评估研究</t>
  </si>
  <si>
    <t>张红梅、张际萍</t>
  </si>
  <si>
    <t>高级会计师、教授</t>
  </si>
  <si>
    <t>朱宁林</t>
  </si>
  <si>
    <t>2020级财务管理3班</t>
  </si>
  <si>
    <t>罗欣药业财务风险评价与防范研究</t>
  </si>
  <si>
    <t>李卓霏</t>
  </si>
  <si>
    <t>助教</t>
  </si>
  <si>
    <t>张陈</t>
  </si>
  <si>
    <t>长城汽车股权激励绩效研究</t>
  </si>
  <si>
    <t>敖杰、杨舒然</t>
  </si>
  <si>
    <t>中级会计师、讲师</t>
  </si>
  <si>
    <t>李缘圆</t>
  </si>
  <si>
    <t>2020级审计学班</t>
  </si>
  <si>
    <t>审计学</t>
  </si>
  <si>
    <t>关于横店影视股份有限公司的财务风险预警研究</t>
  </si>
  <si>
    <t>龙荔珠、秦芸</t>
  </si>
  <si>
    <t>中级会计师、副教授</t>
  </si>
  <si>
    <t>刘星宇</t>
  </si>
  <si>
    <t>基于现金流视角的新希望集团财务风险分析</t>
  </si>
  <si>
    <t>方焓</t>
  </si>
  <si>
    <t>廖颖</t>
  </si>
  <si>
    <t>2020级财务管理2班</t>
  </si>
  <si>
    <t>方大特钢高派现动因及经济后果研究</t>
  </si>
  <si>
    <t>唐莉</t>
  </si>
  <si>
    <t>刘静雨</t>
  </si>
  <si>
    <t>阿里巴巴并购网易考拉的协同效应研究</t>
  </si>
  <si>
    <t>严思源</t>
  </si>
  <si>
    <t>20205261225</t>
  </si>
  <si>
    <t>2020级会展经济与管理(本)1班</t>
  </si>
  <si>
    <t>会展经济与管理</t>
  </si>
  <si>
    <t>多元化会展场馆运营管理研究-以中国西部国际博览城为例</t>
  </si>
  <si>
    <t>钱雨薇</t>
  </si>
  <si>
    <t>9.38%%</t>
  </si>
  <si>
    <t>王博栋</t>
  </si>
  <si>
    <t>20205261099</t>
  </si>
  <si>
    <t>2020级旅游管理（本）1班（旅行管家服务与管理方向）</t>
  </si>
  <si>
    <t>旅游管理</t>
  </si>
  <si>
    <t>基于旅游目的地社区居民视角的喀什古城旅游感知和评价研究</t>
  </si>
  <si>
    <t>杨曦</t>
  </si>
  <si>
    <t>尹洁</t>
  </si>
  <si>
    <t>20205261111</t>
  </si>
  <si>
    <t>劳动教育型研学旅行课程的优化研究——以绿山微湖基地为例</t>
  </si>
  <si>
    <t>贾荣</t>
  </si>
  <si>
    <t>杨巧灵</t>
  </si>
  <si>
    <t>20205261051</t>
  </si>
  <si>
    <t>兴文世界地质公园发展现状及对策分析</t>
  </si>
  <si>
    <t>廖静娴</t>
  </si>
  <si>
    <t>何彦萍</t>
  </si>
  <si>
    <t>20205261018</t>
  </si>
  <si>
    <t>2020级旅游管理（本）2班（旅游信息化与运营管理方向）</t>
  </si>
  <si>
    <t>文旅融合背景下蒙顶山景区茶文化旅游发展探析</t>
  </si>
  <si>
    <t>吴睿</t>
  </si>
  <si>
    <t>殷旭雯</t>
  </si>
  <si>
    <t>20205261110</t>
  </si>
  <si>
    <t>2020级旅游管理（本）3班（旅游信息化与运营管理方向）</t>
  </si>
  <si>
    <t>上海迪士尼乐园沉浸式旅游提升策略研究</t>
  </si>
  <si>
    <t>唐小凌</t>
  </si>
  <si>
    <t>胡澜</t>
  </si>
  <si>
    <t>20226261093</t>
  </si>
  <si>
    <t>2020级旅游管理（本）5班</t>
  </si>
  <si>
    <t>基于UGC数据的上海迪士尼乐园游客满意度提升策略研究</t>
  </si>
  <si>
    <t>张怡</t>
  </si>
  <si>
    <t>20226261096</t>
  </si>
  <si>
    <t>研学旅游产品开发策略研究——以成都国际非遗博览园为例</t>
  </si>
  <si>
    <t>刘婷兮</t>
  </si>
  <si>
    <t>饶玉婷</t>
  </si>
  <si>
    <t>20205261157</t>
  </si>
  <si>
    <t>2020级文化产业管理(本)1班</t>
  </si>
  <si>
    <t>文化产业管理</t>
  </si>
  <si>
    <t>成都独立书店读本屋社群营销研究</t>
  </si>
  <si>
    <t>沈概</t>
  </si>
  <si>
    <t>周悦</t>
  </si>
  <si>
    <t>20205251169</t>
  </si>
  <si>
    <t>2020级酒店管理本科3班</t>
  </si>
  <si>
    <t>酒店管理</t>
  </si>
  <si>
    <t>基于顾客体验视角的酒店管家服务研究——以上海静安瑞吉酒店为例</t>
  </si>
  <si>
    <t>廖君</t>
  </si>
  <si>
    <t>83</t>
  </si>
  <si>
    <t>樊竺轩</t>
  </si>
  <si>
    <t>2020级酒店管理本科2班</t>
  </si>
  <si>
    <t>基于客户体验的酒店个性化服务对策研究——以成都盛美利亚酒店为例</t>
  </si>
  <si>
    <t>刘思涵</t>
  </si>
  <si>
    <t>84</t>
  </si>
  <si>
    <t>伍滨玉</t>
  </si>
  <si>
    <t>20205251099</t>
  </si>
  <si>
    <t>乐山华邑酒店餐饮服务质量研究</t>
  </si>
  <si>
    <t>腾丹</t>
  </si>
  <si>
    <t>85</t>
  </si>
  <si>
    <t>陈东</t>
  </si>
  <si>
    <t>20205251003</t>
  </si>
  <si>
    <t>2020级酒店管理本科1班</t>
  </si>
  <si>
    <t>送餐部服务质量的现状及提升策略研究——以三亚太阳湾柏悦酒店为例</t>
  </si>
  <si>
    <t>赵静希</t>
  </si>
  <si>
    <t>杜欣洋</t>
  </si>
  <si>
    <t>人力资源管理</t>
  </si>
  <si>
    <t>王忠贵</t>
  </si>
  <si>
    <t>李南萱</t>
  </si>
  <si>
    <t>刘力榕</t>
  </si>
  <si>
    <t>郭宇佳</t>
  </si>
  <si>
    <t>虞海蓉</t>
  </si>
  <si>
    <t>市场营销</t>
  </si>
  <si>
    <t>李馨</t>
  </si>
  <si>
    <t>胡星宇</t>
  </si>
  <si>
    <t>李茜</t>
  </si>
  <si>
    <t>申英</t>
  </si>
  <si>
    <t>郭雅璐</t>
  </si>
  <si>
    <t>丁丹</t>
  </si>
  <si>
    <t>物业管理</t>
  </si>
  <si>
    <t>桂顺超</t>
  </si>
  <si>
    <t>成都银杏酒店管理学院2024届优秀本科毕业设计名单</t>
  </si>
  <si>
    <t>徐婷婷</t>
  </si>
  <si>
    <t>2020级视觉传达设计(本)1班</t>
  </si>
  <si>
    <t>视觉传达设计</t>
  </si>
  <si>
    <t>“造趣岛屿”荒野艺术酒店品牌形象设计</t>
  </si>
  <si>
    <t>彭媛媛</t>
  </si>
  <si>
    <t>柳洋</t>
  </si>
  <si>
    <t>2020级视觉传达设计(本)2班</t>
  </si>
  <si>
    <t>“自然向善”青城山六善酒店品牌视觉形象识别系统设计</t>
  </si>
  <si>
    <t>黄培尧</t>
  </si>
  <si>
    <t>韩佩希</t>
  </si>
  <si>
    <t>2020级视觉传达设计(本)7班</t>
  </si>
  <si>
    <t>“人者见仁”安仁古镇广告设计</t>
  </si>
  <si>
    <t>王亚慧</t>
  </si>
  <si>
    <t>王杰豪</t>
  </si>
  <si>
    <t>2020级视觉传达设计(本)4班</t>
  </si>
  <si>
    <t>“遇共生”魔住智慧酒店广告设计</t>
  </si>
  <si>
    <t>王佳慧</t>
  </si>
  <si>
    <t>周杰</t>
  </si>
  <si>
    <t>20205311278</t>
  </si>
  <si>
    <t>2020级环境设计(本)1班</t>
  </si>
  <si>
    <t>环境设计</t>
  </si>
  <si>
    <t>“拾忆”成都崇州道明竹艺村竹文化体验中心设计</t>
  </si>
  <si>
    <t>张康</t>
  </si>
  <si>
    <t>童岭</t>
  </si>
  <si>
    <t>20205311262</t>
  </si>
  <si>
    <t>2020级环境设计(本)2班</t>
  </si>
  <si>
    <t>“隐暇”安仁酒店新中式客房设计</t>
  </si>
  <si>
    <t>邓扬帆</t>
  </si>
  <si>
    <t>林洋生</t>
  </si>
  <si>
    <t>20226311264</t>
  </si>
  <si>
    <t>2020级环境设计(本)5班</t>
  </si>
  <si>
    <t>“翠堰 ”三道堰逐野山岚景观设计</t>
  </si>
  <si>
    <t>罗欣</t>
  </si>
  <si>
    <t>黄雪芹</t>
  </si>
  <si>
    <t>20205311245</t>
  </si>
  <si>
    <t>“落花·邂逅”锦投古迹酒店餐饮空间设计</t>
  </si>
  <si>
    <t>李奕霖</t>
  </si>
  <si>
    <t>20226311206</t>
  </si>
  <si>
    <t>“桃溪柳陌”桃源村公共空间景观适老化改造设计</t>
  </si>
  <si>
    <t>黄莹</t>
  </si>
  <si>
    <t>20205311164</t>
  </si>
  <si>
    <t>“童叟同乐”德阳新隆社区景观设计</t>
  </si>
  <si>
    <t>姜亚利</t>
  </si>
  <si>
    <t>钟诗珑</t>
  </si>
  <si>
    <t>20226311308</t>
  </si>
  <si>
    <t>2020级环境设计(本)6班</t>
  </si>
  <si>
    <t>“喵汪星球”安仁福朋喜来登酒店客房设计</t>
  </si>
  <si>
    <t>唐煜璐</t>
  </si>
  <si>
    <t>92</t>
  </si>
  <si>
    <t>唐梦雨</t>
  </si>
  <si>
    <t>20205311261</t>
  </si>
  <si>
    <t>2020级环境设计(本)3班</t>
  </si>
  <si>
    <t>“承安”成都锦投·古迹酒店客房设计</t>
  </si>
  <si>
    <t>郭灿灿</t>
  </si>
  <si>
    <t>吕秋平</t>
  </si>
  <si>
    <t>2020级产品设计（本）5班</t>
  </si>
  <si>
    <t>产品设计</t>
  </si>
  <si>
    <t>“驻景挥戈”安仁古镇建筑文化电子产品设计</t>
  </si>
  <si>
    <t>安佩鑫</t>
  </si>
  <si>
    <t>陈茜</t>
  </si>
  <si>
    <t>2020级产品设计（本）4班</t>
  </si>
  <si>
    <t>安仁古镇儿童益智产品设计</t>
  </si>
  <si>
    <t>李春</t>
  </si>
  <si>
    <t>王小珂</t>
  </si>
  <si>
    <t>2020级产品设计（本）1班</t>
  </si>
  <si>
    <t>成都东安湖包容性公共服务设施设计</t>
  </si>
  <si>
    <t>刘艳</t>
  </si>
  <si>
    <t>孟兰</t>
  </si>
  <si>
    <t>2020级产品设计（本）2班</t>
  </si>
  <si>
    <t>崇州竹里竹文化下的茶具系列产品设计</t>
  </si>
  <si>
    <t>李海林</t>
  </si>
  <si>
    <t>杨清池</t>
  </si>
  <si>
    <t>2020级产品设计（本）6班</t>
  </si>
  <si>
    <t>“安仁十二时”安仁古镇景区文创产品设计</t>
  </si>
  <si>
    <t>徐慧</t>
  </si>
  <si>
    <t>米秋月</t>
  </si>
  <si>
    <t>大邑安仁古镇文具设计</t>
  </si>
  <si>
    <t>吴丹婷</t>
  </si>
  <si>
    <t>钟宇</t>
  </si>
  <si>
    <t>2020级数字媒体艺术2班</t>
  </si>
  <si>
    <t>数字媒体艺术</t>
  </si>
  <si>
    <t>“远山深处有村落”凉山彝族文化主题宣传短片设计</t>
  </si>
  <si>
    <t>肖雁心</t>
  </si>
  <si>
    <t>曹海燕</t>
  </si>
  <si>
    <t>20205311529</t>
  </si>
  <si>
    <t>荒野艺术酒店“小岛游记”宣传动画设计</t>
  </si>
  <si>
    <t>唐玉</t>
  </si>
  <si>
    <t>何娜</t>
  </si>
  <si>
    <t>20205311536</t>
  </si>
  <si>
    <t>崇州竹里民宿“闲居”动画宣传片设计</t>
  </si>
  <si>
    <t>袁宴林</t>
  </si>
  <si>
    <t>周香</t>
  </si>
  <si>
    <t>20205311488</t>
  </si>
  <si>
    <t>2020级服装与服饰设计1班</t>
  </si>
  <si>
    <t>服装与服饰设计</t>
  </si>
  <si>
    <t>“织夏”非遗青神竹编技艺时装设计</t>
  </si>
  <si>
    <t>阮劲梅</t>
  </si>
  <si>
    <t>廖甜甜</t>
  </si>
  <si>
    <t>2020级服装与服饰设计2班</t>
  </si>
  <si>
    <t>基于3D虚拟仿真技术的休闲女装设计</t>
  </si>
  <si>
    <t>柴娟</t>
  </si>
  <si>
    <t>陈诗月</t>
  </si>
  <si>
    <t>工程造价</t>
  </si>
  <si>
    <t>秦富强</t>
  </si>
  <si>
    <t>杨曼</t>
  </si>
  <si>
    <t>周天伦</t>
  </si>
  <si>
    <t>张婕</t>
  </si>
  <si>
    <t>杨清超</t>
  </si>
  <si>
    <t>吴华嵘</t>
  </si>
  <si>
    <t>徐海燕</t>
  </si>
  <si>
    <t>魏菁</t>
  </si>
  <si>
    <t>杨月</t>
  </si>
  <si>
    <t>李仪</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</si>
</sst>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等线"/>
      <charset val="134"/>
      <scheme val="minor"/>
    </font>
    <font>
      <b/>
      <sz val="16"/>
      <color theme="1"/>
      <name val="宋体"/>
      <charset val="134"/>
    </font>
    <font>
      <sz val="10.5"/>
      <color theme="1"/>
      <name val="宋体"/>
      <charset val="134"/>
    </font>
    <font>
      <b/>
      <sz val="10.5"/>
      <color theme="1"/>
      <name val="宋体"/>
      <charset val="134"/>
    </font>
    <font>
      <sz val="10"/>
      <color theme="1"/>
      <name val="宋体"/>
      <charset val="134"/>
    </font>
    <font>
      <sz val="10"/>
      <color rgb="FF000000"/>
      <name val="宋体"/>
      <charset val="134"/>
    </font>
    <font>
      <sz val="10"/>
      <color theme="1"/>
      <name val="Times New Roman"/>
      <charset val="134"/>
    </font>
    <font>
      <sz val="9"/>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6">
    <xf numFmtId="0" fontId="0" fillId="0" borderId="0" xfId="0"/>
    <xf numFmtId="0" fontId="0" fillId="0" borderId="0" xfId="0" applyAlignment="1">
      <alignment horizontal="center" vertical="center"/>
    </xf>
    <xf numFmtId="0" fontId="1" fillId="0" borderId="0" xfId="0" applyFont="1" applyFill="1" applyAlignment="1">
      <alignment horizontal="center" vertical="center"/>
    </xf>
    <xf numFmtId="31"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1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Border="1"/>
    <xf numFmtId="0" fontId="7"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Border="1"/>
    <xf numFmtId="0" fontId="7" fillId="0" borderId="1" xfId="0" applyNumberFormat="1" applyFont="1" applyFill="1" applyBorder="1" applyAlignment="1" applyProtection="1">
      <alignment horizontal="center" vertical="center" wrapText="1"/>
    </xf>
    <xf numFmtId="0" fontId="0" fillId="0" borderId="1" xfId="0" applyBorder="1" applyAlignment="1">
      <alignment horizontal="center" vertical="center"/>
    </xf>
    <xf numFmtId="0" fontId="7"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F\15-&#35770;&#25991;&#24037;&#20316;\2024&#23626;&#27605;&#19994;&#35770;&#25991;&#19982;&#23454;&#20064;&#25253;&#21578;\2024&#23626;_&#24037;&#21830;&#31649;&#29702;&#23398;&#38498;_&#27605;&#19994;&#35774;&#35745;&#65288;&#35770;&#25991;&#65289;\&#26412;&#31185;&#27605;&#19994;&#35770;&#25991;&#65288;&#35774;&#35745;&#65289;&#30331;&#35760;&#34920;%20&#20154;&#2114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F\15-&#35770;&#25991;&#24037;&#20316;\2024&#23626;&#27605;&#19994;&#35770;&#25991;&#19982;&#23454;&#20064;&#25253;&#21578;\2024&#23626;_&#24037;&#21830;&#31649;&#29702;&#23398;&#38498;_&#27605;&#19994;&#35774;&#35745;&#65288;&#35770;&#25991;&#65289;\&#26412;&#31185;&#27605;&#19994;&#35770;&#25991;&#65288;&#35774;&#35745;&#65289;&#30331;&#35760;&#34920;%20&#33829;&#3814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F\15-&#35770;&#25991;&#24037;&#20316;\2024&#23626;&#27605;&#19994;&#35770;&#25991;&#19982;&#23454;&#20064;&#25253;&#21578;\2024&#23626;_&#24037;&#21830;&#31649;&#29702;&#23398;&#38498;_&#27605;&#19994;&#35774;&#35745;&#65288;&#35770;&#25991;&#65289;\&#26412;&#31185;&#27605;&#19994;&#35770;&#25991;&#65288;&#35774;&#35745;&#65289;&#30331;&#35760;&#34920;%20&#29289;&#1999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F\15-&#35770;&#25991;&#24037;&#20316;\2024&#23626;&#27605;&#19994;&#35770;&#25991;&#19982;&#23454;&#20064;&#25253;&#21578;\2024&#23626;_&#24037;&#21830;&#31649;&#29702;&#23398;&#38498;_&#27605;&#19994;&#35774;&#35745;&#65288;&#35770;&#25991;&#65289;\&#26412;&#31185;&#27605;&#19994;&#35770;&#25991;&#65288;&#35774;&#35745;&#65289;&#30331;&#35760;&#34920;%20&#36896;&#202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row r="1">
          <cell r="B1" t="str">
            <v/>
          </cell>
          <cell r="C1" t="str">
            <v/>
          </cell>
          <cell r="D1" t="str">
            <v/>
          </cell>
          <cell r="E1" t="str">
            <v/>
          </cell>
          <cell r="F1" t="str">
            <v/>
          </cell>
          <cell r="G1" t="str">
            <v/>
          </cell>
          <cell r="H1" t="str">
            <v/>
          </cell>
          <cell r="I1" t="str">
            <v/>
          </cell>
          <cell r="J1" t="str">
            <v/>
          </cell>
          <cell r="K1" t="str">
            <v/>
          </cell>
          <cell r="L1" t="str">
            <v/>
          </cell>
          <cell r="M1" t="str">
            <v/>
          </cell>
          <cell r="N1" t="str">
            <v/>
          </cell>
          <cell r="O1" t="str">
            <v/>
          </cell>
          <cell r="P1" t="str">
            <v/>
          </cell>
        </row>
        <row r="2">
          <cell r="B2" t="str">
            <v>姓名</v>
          </cell>
          <cell r="C2" t="str">
            <v>学号</v>
          </cell>
          <cell r="D2" t="str">
            <v>班级</v>
          </cell>
          <cell r="E2" t="str">
            <v>论文名称</v>
          </cell>
          <cell r="F2" t="str">
            <v>类型</v>
          </cell>
          <cell r="G2" t="str">
            <v>指导教师</v>
          </cell>
          <cell r="H2" t="str">
            <v/>
          </cell>
          <cell r="I2" t="str">
            <v/>
          </cell>
          <cell r="J2" t="str">
            <v>评审教师</v>
          </cell>
          <cell r="K2" t="str">
            <v/>
          </cell>
          <cell r="L2" t="str">
            <v/>
          </cell>
          <cell r="M2" t="str">
            <v>答辩成绩</v>
          </cell>
          <cell r="N2" t="str">
            <v>最终成绩</v>
          </cell>
          <cell r="O2" t="str">
            <v>存档编号</v>
          </cell>
          <cell r="P2" t="str">
            <v>重复率</v>
          </cell>
        </row>
        <row r="3">
          <cell r="B3" t="str">
            <v/>
          </cell>
          <cell r="C3" t="str">
            <v/>
          </cell>
          <cell r="D3" t="str">
            <v/>
          </cell>
          <cell r="E3" t="str">
            <v/>
          </cell>
          <cell r="F3" t="str">
            <v/>
          </cell>
          <cell r="G3" t="str">
            <v>姓名</v>
          </cell>
          <cell r="H3" t="str">
            <v>职称</v>
          </cell>
          <cell r="I3" t="str">
            <v>评分</v>
          </cell>
          <cell r="J3" t="str">
            <v>姓名</v>
          </cell>
          <cell r="K3" t="str">
            <v>职称</v>
          </cell>
          <cell r="L3" t="str">
            <v>评分</v>
          </cell>
          <cell r="M3" t="str">
            <v/>
          </cell>
          <cell r="N3" t="str">
            <v/>
          </cell>
          <cell r="O3" t="str">
            <v/>
          </cell>
        </row>
        <row r="4">
          <cell r="B4" t="str">
            <v>杜欣洋</v>
          </cell>
          <cell r="C4" t="str">
            <v>20205271060</v>
          </cell>
          <cell r="D4" t="str">
            <v>2020级人力资源管理2班</v>
          </cell>
          <cell r="E4" t="str">
            <v>四川恒湾科技公司员工培训流程优化研究</v>
          </cell>
          <cell r="F4" t="str">
            <v>应用</v>
          </cell>
          <cell r="G4" t="str">
            <v>董帅</v>
          </cell>
          <cell r="H4" t="str">
            <v>副教授</v>
          </cell>
          <cell r="I4" t="str">
            <v>90</v>
          </cell>
          <cell r="J4" t="str">
            <v>关晓月</v>
          </cell>
          <cell r="K4" t="str">
            <v>副教授</v>
          </cell>
          <cell r="L4" t="str">
            <v>87</v>
          </cell>
          <cell r="M4" t="str">
            <v>89</v>
          </cell>
          <cell r="N4" t="str">
            <v>89</v>
          </cell>
          <cell r="O4" t="str">
            <v/>
          </cell>
          <cell r="P4" t="str">
            <v>10.8</v>
          </cell>
        </row>
        <row r="5">
          <cell r="B5" t="str">
            <v>王忠贵</v>
          </cell>
          <cell r="C5" t="str">
            <v>20205271090</v>
          </cell>
          <cell r="D5" t="str">
            <v>2020级人力资源管理2班</v>
          </cell>
          <cell r="E5" t="str">
            <v>康特恩科技有限公司员工满意度提升策略研究</v>
          </cell>
          <cell r="F5" t="str">
            <v>应用</v>
          </cell>
          <cell r="G5" t="str">
            <v>陈玲</v>
          </cell>
          <cell r="H5" t="str">
            <v>讲师</v>
          </cell>
          <cell r="I5" t="str">
            <v>90</v>
          </cell>
          <cell r="J5" t="str">
            <v>徐晓燕</v>
          </cell>
          <cell r="K5" t="str">
            <v>讲师</v>
          </cell>
          <cell r="L5" t="str">
            <v>88</v>
          </cell>
          <cell r="M5" t="str">
            <v>85</v>
          </cell>
          <cell r="N5" t="str">
            <v>88</v>
          </cell>
          <cell r="O5" t="str">
            <v/>
          </cell>
          <cell r="P5" t="str">
            <v>14.25</v>
          </cell>
        </row>
        <row r="6">
          <cell r="B6" t="str">
            <v>李南萱</v>
          </cell>
          <cell r="C6" t="str">
            <v>20205271019</v>
          </cell>
          <cell r="D6" t="str">
            <v>2020级人力资源管理1班</v>
          </cell>
          <cell r="E6" t="str">
            <v>S建筑公司经营部员工绩效考核体系优化研究</v>
          </cell>
          <cell r="F6" t="str">
            <v>应用</v>
          </cell>
          <cell r="G6" t="str">
            <v>王小艳</v>
          </cell>
          <cell r="H6" t="str">
            <v>副教授</v>
          </cell>
          <cell r="I6" t="str">
            <v>87</v>
          </cell>
          <cell r="J6" t="str">
            <v>张银华</v>
          </cell>
          <cell r="K6" t="str">
            <v>副教授</v>
          </cell>
          <cell r="L6" t="str">
            <v>90</v>
          </cell>
          <cell r="M6" t="str">
            <v>80</v>
          </cell>
          <cell r="N6" t="str">
            <v>86</v>
          </cell>
          <cell r="O6" t="str">
            <v/>
          </cell>
          <cell r="P6" t="str">
            <v>19.75</v>
          </cell>
        </row>
        <row r="7">
          <cell r="B7" t="str">
            <v>喻寰</v>
          </cell>
          <cell r="C7" t="str">
            <v>20205271050</v>
          </cell>
          <cell r="D7" t="str">
            <v>2020级人力资源管理1班</v>
          </cell>
          <cell r="E7" t="str">
            <v>四川金衡环境公司基层员工培训流程优化研究</v>
          </cell>
          <cell r="F7" t="str">
            <v>应用</v>
          </cell>
          <cell r="G7" t="str">
            <v>关晓月</v>
          </cell>
          <cell r="H7" t="str">
            <v>副教授</v>
          </cell>
          <cell r="I7" t="str">
            <v>87</v>
          </cell>
          <cell r="J7" t="str">
            <v>向倩雯</v>
          </cell>
          <cell r="K7" t="str">
            <v>副教授</v>
          </cell>
          <cell r="L7" t="str">
            <v>88</v>
          </cell>
          <cell r="M7" t="str">
            <v>81</v>
          </cell>
          <cell r="N7" t="str">
            <v>86</v>
          </cell>
          <cell r="O7" t="str">
            <v/>
          </cell>
          <cell r="P7" t="str">
            <v>25.58</v>
          </cell>
        </row>
        <row r="8">
          <cell r="B8" t="str">
            <v>刘力榕</v>
          </cell>
          <cell r="C8" t="str">
            <v>20205251192</v>
          </cell>
          <cell r="D8" t="str">
            <v>2020级人力资源管理2班</v>
          </cell>
          <cell r="E8" t="str">
            <v>厦门康莱德酒店基层员工培训问题及对策研究</v>
          </cell>
          <cell r="F8" t="str">
            <v>应用</v>
          </cell>
          <cell r="G8" t="str">
            <v>关晓月</v>
          </cell>
          <cell r="H8" t="str">
            <v>副教授</v>
          </cell>
          <cell r="I8" t="str">
            <v>88</v>
          </cell>
          <cell r="J8" t="str">
            <v>徐晓燕</v>
          </cell>
          <cell r="K8" t="str">
            <v>讲师</v>
          </cell>
          <cell r="L8" t="str">
            <v>90</v>
          </cell>
          <cell r="M8" t="str">
            <v>79</v>
          </cell>
          <cell r="N8" t="str">
            <v>86</v>
          </cell>
          <cell r="O8" t="str">
            <v/>
          </cell>
          <cell r="P8" t="str">
            <v>19.77</v>
          </cell>
        </row>
        <row r="9">
          <cell r="B9" t="str">
            <v>郭宇佳</v>
          </cell>
          <cell r="C9" t="str">
            <v>20226271275</v>
          </cell>
          <cell r="D9" t="str">
            <v>2020级人力资源管理3班</v>
          </cell>
          <cell r="E9" t="str">
            <v>西昌z公司门店员工薪酬体系优化研究</v>
          </cell>
          <cell r="F9" t="str">
            <v>应用</v>
          </cell>
          <cell r="G9" t="str">
            <v>王小艳</v>
          </cell>
          <cell r="H9" t="str">
            <v>副教授</v>
          </cell>
          <cell r="I9" t="str">
            <v>87</v>
          </cell>
          <cell r="J9" t="str">
            <v>林竹</v>
          </cell>
          <cell r="K9" t="str">
            <v>副教授</v>
          </cell>
          <cell r="L9" t="str">
            <v>90</v>
          </cell>
          <cell r="M9" t="str">
            <v>82</v>
          </cell>
          <cell r="N9" t="str">
            <v>86</v>
          </cell>
          <cell r="O9" t="str">
            <v/>
          </cell>
          <cell r="P9" t="str">
            <v>17.71</v>
          </cell>
        </row>
        <row r="10">
          <cell r="B10" t="str">
            <v>高诗雨</v>
          </cell>
          <cell r="C10" t="str">
            <v>20205311327</v>
          </cell>
          <cell r="D10" t="str">
            <v>人力资源管理辅修班</v>
          </cell>
          <cell r="E10" t="str">
            <v>海底捞基层员工招聘问题及对策研究</v>
          </cell>
          <cell r="F10" t="str">
            <v>应用</v>
          </cell>
          <cell r="G10" t="str">
            <v>何颖</v>
          </cell>
          <cell r="H10" t="str">
            <v>副教授</v>
          </cell>
          <cell r="I10" t="str">
            <v>90</v>
          </cell>
          <cell r="J10" t="str">
            <v>陈玲</v>
          </cell>
          <cell r="K10" t="str">
            <v>讲师</v>
          </cell>
          <cell r="L10" t="str">
            <v>81</v>
          </cell>
          <cell r="M10" t="str">
            <v>86</v>
          </cell>
          <cell r="N10" t="str">
            <v>86</v>
          </cell>
          <cell r="O10" t="str">
            <v/>
          </cell>
          <cell r="P10" t="str">
            <v>17.1</v>
          </cell>
        </row>
        <row r="11">
          <cell r="B11" t="str">
            <v>李昆容</v>
          </cell>
          <cell r="C11" t="str">
            <v>20205271067</v>
          </cell>
          <cell r="D11" t="str">
            <v>2020级人力资源管理2班</v>
          </cell>
          <cell r="E11" t="str">
            <v>成都众合诚房地产公司销售人员培训管理优化研究</v>
          </cell>
          <cell r="F11" t="str">
            <v>应用</v>
          </cell>
          <cell r="G11" t="str">
            <v>王小艳</v>
          </cell>
          <cell r="H11" t="str">
            <v>副教授</v>
          </cell>
          <cell r="I11" t="str">
            <v>87</v>
          </cell>
          <cell r="J11" t="str">
            <v>关晓月</v>
          </cell>
          <cell r="K11" t="str">
            <v>副教授</v>
          </cell>
          <cell r="L11" t="str">
            <v>90</v>
          </cell>
          <cell r="M11" t="str">
            <v>78</v>
          </cell>
          <cell r="N11" t="str">
            <v>85</v>
          </cell>
          <cell r="O11" t="str">
            <v/>
          </cell>
          <cell r="P11" t="str">
            <v>12.46</v>
          </cell>
        </row>
        <row r="12">
          <cell r="B12" t="str">
            <v>杨小红</v>
          </cell>
          <cell r="C12" t="str">
            <v>20205271100</v>
          </cell>
          <cell r="D12" t="str">
            <v>2020级人力资源管理2班</v>
          </cell>
          <cell r="E12" t="str">
            <v>茵曼四川地区销售人员绩效考核体系优化研究</v>
          </cell>
          <cell r="F12" t="str">
            <v>应用</v>
          </cell>
          <cell r="G12" t="str">
            <v>关晓月</v>
          </cell>
          <cell r="H12" t="str">
            <v>副教授</v>
          </cell>
          <cell r="I12" t="str">
            <v>86</v>
          </cell>
          <cell r="J12" t="str">
            <v>杨国坤</v>
          </cell>
          <cell r="K12" t="str">
            <v>助教</v>
          </cell>
          <cell r="L12" t="str">
            <v>85</v>
          </cell>
          <cell r="M12" t="str">
            <v>81</v>
          </cell>
          <cell r="N12" t="str">
            <v>84</v>
          </cell>
          <cell r="O12" t="str">
            <v/>
          </cell>
          <cell r="P12" t="str">
            <v>12.44</v>
          </cell>
        </row>
        <row r="13">
          <cell r="B13" t="str">
            <v>丁月</v>
          </cell>
          <cell r="C13" t="str">
            <v>2019521034</v>
          </cell>
          <cell r="D13" t="str">
            <v>2020级人力资源管理1班</v>
          </cell>
          <cell r="E13" t="str">
            <v>基于柯氏理论的泰来商贸公司基层人员培训管理优化研究</v>
          </cell>
          <cell r="F13" t="str">
            <v>应用</v>
          </cell>
          <cell r="G13" t="str">
            <v>李黎媚</v>
          </cell>
          <cell r="H13" t="str">
            <v>副教授</v>
          </cell>
          <cell r="I13" t="str">
            <v>81</v>
          </cell>
          <cell r="J13" t="str">
            <v>关晓月</v>
          </cell>
          <cell r="K13" t="str">
            <v>副教授</v>
          </cell>
          <cell r="L13" t="str">
            <v>87</v>
          </cell>
          <cell r="M13" t="str">
            <v>84</v>
          </cell>
          <cell r="N13" t="str">
            <v>84</v>
          </cell>
          <cell r="O13" t="str">
            <v/>
          </cell>
          <cell r="P13" t="str">
            <v>22.81</v>
          </cell>
        </row>
        <row r="14">
          <cell r="B14" t="str">
            <v>邓怡倩</v>
          </cell>
          <cell r="C14" t="str">
            <v>20205271007</v>
          </cell>
          <cell r="D14" t="str">
            <v>2020级人力资源管理1班</v>
          </cell>
          <cell r="E14" t="str">
            <v>绵阳佳庆道路运输公司基层员工人才测评问题及对策研究</v>
          </cell>
          <cell r="F14" t="str">
            <v>应用</v>
          </cell>
          <cell r="G14" t="str">
            <v>何颖</v>
          </cell>
          <cell r="H14" t="str">
            <v>副教授</v>
          </cell>
          <cell r="I14" t="str">
            <v>91</v>
          </cell>
          <cell r="J14" t="str">
            <v>杨国坤</v>
          </cell>
          <cell r="K14" t="str">
            <v>助教</v>
          </cell>
          <cell r="L14" t="str">
            <v>76</v>
          </cell>
          <cell r="M14" t="str">
            <v>82</v>
          </cell>
          <cell r="N14" t="str">
            <v>84</v>
          </cell>
          <cell r="O14" t="str">
            <v/>
          </cell>
          <cell r="P14" t="str">
            <v>21.35</v>
          </cell>
        </row>
        <row r="15">
          <cell r="B15" t="str">
            <v>刘东妹</v>
          </cell>
          <cell r="C15" t="str">
            <v>20205271074</v>
          </cell>
          <cell r="D15" t="str">
            <v>2020级人力资源管理2班</v>
          </cell>
          <cell r="E15" t="str">
            <v>安踏集团川渝地区管培生培训体系优化研究</v>
          </cell>
          <cell r="F15" t="str">
            <v>应用</v>
          </cell>
          <cell r="G15" t="str">
            <v>关晓月</v>
          </cell>
          <cell r="H15" t="str">
            <v>副教授</v>
          </cell>
          <cell r="I15" t="str">
            <v>85</v>
          </cell>
          <cell r="J15" t="str">
            <v>杨国坤</v>
          </cell>
          <cell r="K15" t="str">
            <v>助教</v>
          </cell>
          <cell r="L15" t="str">
            <v>85</v>
          </cell>
          <cell r="M15" t="str">
            <v>81</v>
          </cell>
          <cell r="N15" t="str">
            <v>84</v>
          </cell>
          <cell r="O15" t="str">
            <v/>
          </cell>
          <cell r="P15" t="str">
            <v>21.87</v>
          </cell>
        </row>
        <row r="16">
          <cell r="B16" t="str">
            <v>熊秋霞</v>
          </cell>
          <cell r="C16" t="str">
            <v>20205271045</v>
          </cell>
          <cell r="D16" t="str">
            <v>2020级人力资源管理1班</v>
          </cell>
          <cell r="E16" t="str">
            <v>华信众恒公司技术型员工激励问题及对策研究</v>
          </cell>
          <cell r="F16" t="str">
            <v>应用</v>
          </cell>
          <cell r="G16" t="str">
            <v>徐晓燕</v>
          </cell>
          <cell r="H16" t="str">
            <v>讲师</v>
          </cell>
          <cell r="I16" t="str">
            <v>90</v>
          </cell>
          <cell r="J16" t="str">
            <v>李黎媚</v>
          </cell>
          <cell r="K16" t="str">
            <v>副教授</v>
          </cell>
          <cell r="L16" t="str">
            <v>71</v>
          </cell>
          <cell r="M16" t="str">
            <v>87</v>
          </cell>
          <cell r="N16" t="str">
            <v>83</v>
          </cell>
          <cell r="O16" t="str">
            <v/>
          </cell>
          <cell r="P16" t="str">
            <v>16.06</v>
          </cell>
        </row>
        <row r="17">
          <cell r="B17" t="str">
            <v>马继菲</v>
          </cell>
          <cell r="C17" t="str">
            <v>20205271329</v>
          </cell>
          <cell r="D17" t="str">
            <v>2020级人力资源管理2班</v>
          </cell>
          <cell r="E17" t="str">
            <v>山东广域科技公司基层员工绩效管理问题及对策研究</v>
          </cell>
          <cell r="F17" t="str">
            <v>应用</v>
          </cell>
          <cell r="G17" t="str">
            <v>关晓月</v>
          </cell>
          <cell r="H17" t="str">
            <v>副教授</v>
          </cell>
          <cell r="I17" t="str">
            <v>87</v>
          </cell>
          <cell r="J17" t="str">
            <v>徐晓燕</v>
          </cell>
          <cell r="K17" t="str">
            <v>讲师</v>
          </cell>
          <cell r="L17" t="str">
            <v>85</v>
          </cell>
          <cell r="M17" t="str">
            <v>74</v>
          </cell>
          <cell r="N17" t="str">
            <v>83</v>
          </cell>
          <cell r="O17" t="str">
            <v/>
          </cell>
          <cell r="P17" t="str">
            <v>19.8</v>
          </cell>
        </row>
        <row r="18">
          <cell r="B18" t="str">
            <v>邹雯怡</v>
          </cell>
          <cell r="C18" t="str">
            <v>20226271293</v>
          </cell>
          <cell r="D18" t="str">
            <v>2020级人力资源管理3班</v>
          </cell>
          <cell r="E18" t="str">
            <v>永逸集团有限公司基层员工招聘问题研究</v>
          </cell>
          <cell r="F18" t="str">
            <v>应用</v>
          </cell>
          <cell r="G18" t="str">
            <v>向倩雯</v>
          </cell>
          <cell r="H18" t="str">
            <v>副教授</v>
          </cell>
          <cell r="I18" t="str">
            <v>82</v>
          </cell>
          <cell r="J18" t="str">
            <v>关晓月</v>
          </cell>
          <cell r="K18" t="str">
            <v>副教授</v>
          </cell>
          <cell r="L18" t="str">
            <v>87</v>
          </cell>
          <cell r="M18" t="str">
            <v>80</v>
          </cell>
          <cell r="N18" t="str">
            <v>83</v>
          </cell>
          <cell r="O18" t="str">
            <v/>
          </cell>
          <cell r="P18" t="str">
            <v>19.79</v>
          </cell>
        </row>
        <row r="19">
          <cell r="B19" t="str">
            <v>吴雅玲</v>
          </cell>
          <cell r="C19" t="str">
            <v>20205271042</v>
          </cell>
          <cell r="D19" t="str">
            <v>2020级人力资源管理1班</v>
          </cell>
          <cell r="E19" t="str">
            <v>平安保险重庆分公司基层员工培训问题及对策研究</v>
          </cell>
          <cell r="F19" t="str">
            <v>应用</v>
          </cell>
          <cell r="G19" t="str">
            <v>向倩雯</v>
          </cell>
          <cell r="H19" t="str">
            <v>副教授</v>
          </cell>
          <cell r="I19" t="str">
            <v>86</v>
          </cell>
          <cell r="J19" t="str">
            <v>林竹</v>
          </cell>
          <cell r="K19" t="str">
            <v>副教授</v>
          </cell>
          <cell r="L19" t="str">
            <v>87</v>
          </cell>
          <cell r="M19" t="str">
            <v>74</v>
          </cell>
          <cell r="N19" t="str">
            <v>83</v>
          </cell>
          <cell r="O19" t="str">
            <v/>
          </cell>
          <cell r="P19" t="str">
            <v>7.72</v>
          </cell>
        </row>
        <row r="20">
          <cell r="B20" t="str">
            <v>冯显月</v>
          </cell>
          <cell r="C20" t="str">
            <v>20226271298</v>
          </cell>
          <cell r="D20" t="str">
            <v>2020级人力资源管理3班</v>
          </cell>
          <cell r="E20" t="str">
            <v>四川迈惠通信公司员工网络招聘策略优化研究</v>
          </cell>
          <cell r="F20" t="str">
            <v>应用</v>
          </cell>
          <cell r="G20" t="str">
            <v>董帅</v>
          </cell>
          <cell r="H20" t="str">
            <v>副教授</v>
          </cell>
          <cell r="I20" t="str">
            <v>83</v>
          </cell>
          <cell r="J20" t="str">
            <v>林竹</v>
          </cell>
          <cell r="K20" t="str">
            <v>副教授</v>
          </cell>
          <cell r="L20" t="str">
            <v>90</v>
          </cell>
          <cell r="M20" t="str">
            <v>75</v>
          </cell>
          <cell r="N20" t="str">
            <v>83</v>
          </cell>
          <cell r="O20" t="str">
            <v/>
          </cell>
          <cell r="P20" t="str">
            <v>14.34</v>
          </cell>
        </row>
        <row r="21">
          <cell r="B21" t="str">
            <v>江幸蔚</v>
          </cell>
          <cell r="C21" t="str">
            <v>20205271063</v>
          </cell>
          <cell r="D21" t="str">
            <v>2020级人力资源管理2班</v>
          </cell>
          <cell r="E21" t="str">
            <v>四川神鹰机电公司员工招聘管理策略优化研究</v>
          </cell>
          <cell r="F21" t="str">
            <v>应用</v>
          </cell>
          <cell r="G21" t="str">
            <v>董帅</v>
          </cell>
          <cell r="H21" t="str">
            <v>副教授</v>
          </cell>
          <cell r="I21" t="str">
            <v>90</v>
          </cell>
          <cell r="J21" t="str">
            <v>李黎媚</v>
          </cell>
          <cell r="K21" t="str">
            <v>副教授</v>
          </cell>
          <cell r="L21" t="str">
            <v>77</v>
          </cell>
          <cell r="M21" t="str">
            <v>75</v>
          </cell>
          <cell r="N21" t="str">
            <v>82</v>
          </cell>
          <cell r="O21" t="str">
            <v/>
          </cell>
          <cell r="P21" t="str">
            <v>18.68</v>
          </cell>
        </row>
        <row r="22">
          <cell r="B22" t="str">
            <v>唐玲</v>
          </cell>
          <cell r="C22" t="str">
            <v>20205271036</v>
          </cell>
          <cell r="D22" t="str">
            <v>2020级人力资源管理1班</v>
          </cell>
          <cell r="E22" t="str">
            <v>成都虾佬圣汤餐饮公司基层员工培训体系优化研究</v>
          </cell>
          <cell r="F22" t="str">
            <v>应用</v>
          </cell>
          <cell r="G22" t="str">
            <v>董帅</v>
          </cell>
          <cell r="H22" t="str">
            <v>副教授</v>
          </cell>
          <cell r="I22" t="str">
            <v>92</v>
          </cell>
          <cell r="J22" t="str">
            <v>徐晓燕</v>
          </cell>
          <cell r="K22" t="str">
            <v>讲师</v>
          </cell>
          <cell r="L22" t="str">
            <v>77</v>
          </cell>
          <cell r="M22" t="str">
            <v>75</v>
          </cell>
          <cell r="N22" t="str">
            <v>82</v>
          </cell>
          <cell r="O22" t="str">
            <v/>
          </cell>
          <cell r="P22" t="str">
            <v>16.0</v>
          </cell>
        </row>
        <row r="23">
          <cell r="B23" t="str">
            <v>罗春梅</v>
          </cell>
          <cell r="C23" t="str">
            <v>20226271289</v>
          </cell>
          <cell r="D23" t="str">
            <v>2020级人力资源管理3班</v>
          </cell>
          <cell r="E23" t="str">
            <v>前程无忧成都分公司基层员工激励策略优化研究</v>
          </cell>
          <cell r="F23" t="str">
            <v>应用</v>
          </cell>
          <cell r="G23" t="str">
            <v>王小艳</v>
          </cell>
          <cell r="H23" t="str">
            <v>副教授</v>
          </cell>
          <cell r="I23" t="str">
            <v>83</v>
          </cell>
          <cell r="J23" t="str">
            <v>杨国坤</v>
          </cell>
          <cell r="K23" t="str">
            <v>助教</v>
          </cell>
          <cell r="L23" t="str">
            <v>81</v>
          </cell>
          <cell r="M23" t="str">
            <v>80</v>
          </cell>
          <cell r="N23" t="str">
            <v>82</v>
          </cell>
          <cell r="O23" t="str">
            <v/>
          </cell>
          <cell r="P23" t="str">
            <v>21.96</v>
          </cell>
        </row>
        <row r="24">
          <cell r="B24" t="str">
            <v>刘冬鹭</v>
          </cell>
          <cell r="C24" t="str">
            <v>20205271022</v>
          </cell>
          <cell r="D24" t="str">
            <v>2020级人力资源管理1班</v>
          </cell>
          <cell r="E24" t="str">
            <v>新晨传媒有限责任公司员工培训研究</v>
          </cell>
          <cell r="F24" t="str">
            <v>综合</v>
          </cell>
          <cell r="G24" t="str">
            <v>马彩云</v>
          </cell>
          <cell r="H24" t="str">
            <v>副教授</v>
          </cell>
          <cell r="I24" t="str">
            <v>90</v>
          </cell>
          <cell r="J24" t="str">
            <v>向倩雯</v>
          </cell>
          <cell r="K24" t="str">
            <v>副教授</v>
          </cell>
          <cell r="L24" t="str">
            <v>80</v>
          </cell>
          <cell r="M24" t="str">
            <v>74</v>
          </cell>
          <cell r="N24" t="str">
            <v>82</v>
          </cell>
          <cell r="O24" t="str">
            <v/>
          </cell>
          <cell r="P24" t="str">
            <v>16.84</v>
          </cell>
        </row>
        <row r="25">
          <cell r="B25" t="str">
            <v>秦正英</v>
          </cell>
          <cell r="C25" t="str">
            <v>20205271032</v>
          </cell>
          <cell r="D25" t="str">
            <v>2020级人力资源管理1班</v>
          </cell>
          <cell r="E25" t="str">
            <v>成都诺和晟泰公司员工培训问题及对策研究</v>
          </cell>
          <cell r="F25" t="str">
            <v>应用</v>
          </cell>
          <cell r="G25" t="str">
            <v>杨国坤</v>
          </cell>
          <cell r="H25" t="str">
            <v>助教</v>
          </cell>
          <cell r="I25" t="str">
            <v>91</v>
          </cell>
          <cell r="J25" t="str">
            <v>董帅</v>
          </cell>
          <cell r="K25" t="str">
            <v>副教授</v>
          </cell>
          <cell r="L25" t="str">
            <v>77</v>
          </cell>
          <cell r="M25" t="str">
            <v>76</v>
          </cell>
          <cell r="N25" t="str">
            <v>82</v>
          </cell>
          <cell r="O25" t="str">
            <v/>
          </cell>
          <cell r="P25" t="str">
            <v>17.11</v>
          </cell>
        </row>
        <row r="26">
          <cell r="B26" t="str">
            <v>赵芮婷</v>
          </cell>
          <cell r="C26" t="str">
            <v>20205271054</v>
          </cell>
          <cell r="D26" t="str">
            <v>2020级人力资源管理1班</v>
          </cell>
          <cell r="E26" t="str">
            <v>成都蓉仁居房地产公司销售人员薪酬管理问题及对策研究</v>
          </cell>
          <cell r="F26" t="str">
            <v>应用</v>
          </cell>
          <cell r="G26" t="str">
            <v>王小艳</v>
          </cell>
          <cell r="H26" t="str">
            <v>副教授</v>
          </cell>
          <cell r="I26" t="str">
            <v>82</v>
          </cell>
          <cell r="J26" t="str">
            <v>陈玲</v>
          </cell>
          <cell r="K26" t="str">
            <v>讲师</v>
          </cell>
          <cell r="L26" t="str">
            <v>85</v>
          </cell>
          <cell r="M26" t="str">
            <v>80</v>
          </cell>
          <cell r="N26" t="str">
            <v>82</v>
          </cell>
          <cell r="O26" t="str">
            <v/>
          </cell>
          <cell r="P26" t="str">
            <v>25.47</v>
          </cell>
        </row>
        <row r="27">
          <cell r="B27" t="str">
            <v>李漫</v>
          </cell>
          <cell r="C27" t="str">
            <v>20205271068</v>
          </cell>
          <cell r="D27" t="str">
            <v>2020级人力资源管理2班</v>
          </cell>
          <cell r="E27" t="str">
            <v>四川J公司基层员工激励策略优化研究</v>
          </cell>
          <cell r="F27" t="str">
            <v>应用</v>
          </cell>
          <cell r="G27" t="str">
            <v>王小艳</v>
          </cell>
          <cell r="H27" t="str">
            <v>副教授</v>
          </cell>
          <cell r="I27" t="str">
            <v>85</v>
          </cell>
          <cell r="J27" t="str">
            <v>李黎媚</v>
          </cell>
          <cell r="K27" t="str">
            <v>副教授</v>
          </cell>
          <cell r="L27" t="str">
            <v>82</v>
          </cell>
          <cell r="M27" t="str">
            <v>78</v>
          </cell>
          <cell r="N27" t="str">
            <v>82</v>
          </cell>
          <cell r="O27" t="str">
            <v/>
          </cell>
          <cell r="P27" t="str">
            <v>21.85</v>
          </cell>
        </row>
        <row r="28">
          <cell r="B28" t="str">
            <v>聂红杰</v>
          </cell>
          <cell r="C28" t="str">
            <v>20205271031</v>
          </cell>
          <cell r="D28" t="str">
            <v>2020级人力资源管理1班</v>
          </cell>
          <cell r="E28" t="str">
            <v>成都银杏金阁餐饮股份有限公司人才测评方案改进研究</v>
          </cell>
          <cell r="F28" t="str">
            <v>应用</v>
          </cell>
          <cell r="G28" t="str">
            <v>向倩雯</v>
          </cell>
          <cell r="H28" t="str">
            <v>副教授</v>
          </cell>
          <cell r="I28" t="str">
            <v>80</v>
          </cell>
          <cell r="J28" t="str">
            <v>张银华</v>
          </cell>
          <cell r="K28" t="str">
            <v>副教授</v>
          </cell>
          <cell r="L28" t="str">
            <v>85</v>
          </cell>
          <cell r="M28" t="str">
            <v>81</v>
          </cell>
          <cell r="N28" t="str">
            <v>82</v>
          </cell>
          <cell r="O28" t="str">
            <v/>
          </cell>
          <cell r="P28" t="str">
            <v>17.9</v>
          </cell>
        </row>
        <row r="29">
          <cell r="B29" t="str">
            <v>严寒冰</v>
          </cell>
          <cell r="C29" t="str">
            <v>20205271099</v>
          </cell>
          <cell r="D29" t="str">
            <v>2020级人力资源管理2班</v>
          </cell>
          <cell r="E29" t="str">
            <v>四川万益能源科技公司技术员工激励问题与对策研究</v>
          </cell>
          <cell r="F29" t="str">
            <v>应用</v>
          </cell>
          <cell r="G29" t="str">
            <v>陈玲</v>
          </cell>
          <cell r="H29" t="str">
            <v>讲师</v>
          </cell>
          <cell r="I29" t="str">
            <v>83</v>
          </cell>
          <cell r="J29" t="str">
            <v>李黎媚</v>
          </cell>
          <cell r="K29" t="str">
            <v>副教授</v>
          </cell>
          <cell r="L29" t="str">
            <v>83</v>
          </cell>
          <cell r="M29" t="str">
            <v>78</v>
          </cell>
          <cell r="N29" t="str">
            <v>82</v>
          </cell>
          <cell r="O29" t="str">
            <v/>
          </cell>
          <cell r="P29" t="str">
            <v>21.97</v>
          </cell>
        </row>
        <row r="30">
          <cell r="B30" t="str">
            <v>易冬梅</v>
          </cell>
          <cell r="C30" t="str">
            <v>20205271102</v>
          </cell>
          <cell r="D30" t="str">
            <v>2020级人力资源管理2班</v>
          </cell>
          <cell r="E30" t="str">
            <v>四川顺天兴有限公司新生代员工职业生涯管理策略研究</v>
          </cell>
          <cell r="F30" t="str">
            <v>应用</v>
          </cell>
          <cell r="G30" t="str">
            <v>李黎媚</v>
          </cell>
          <cell r="H30" t="str">
            <v>副教授</v>
          </cell>
          <cell r="I30" t="str">
            <v>79</v>
          </cell>
          <cell r="J30" t="str">
            <v>张银华</v>
          </cell>
          <cell r="K30" t="str">
            <v>副教授</v>
          </cell>
          <cell r="L30" t="str">
            <v>82</v>
          </cell>
          <cell r="M30" t="str">
            <v>83</v>
          </cell>
          <cell r="N30" t="str">
            <v>81</v>
          </cell>
          <cell r="O30" t="str">
            <v/>
          </cell>
          <cell r="P30" t="str">
            <v>24.05</v>
          </cell>
        </row>
        <row r="31">
          <cell r="B31" t="str">
            <v>唐相桔</v>
          </cell>
          <cell r="C31" t="str">
            <v>20205271087</v>
          </cell>
          <cell r="D31" t="str">
            <v>2020级人力资源管理2班</v>
          </cell>
          <cell r="E31" t="str">
            <v>川威轧钢厂基层员工职业生涯管理策略研究</v>
          </cell>
          <cell r="F31" t="str">
            <v>应用</v>
          </cell>
          <cell r="G31" t="str">
            <v>李黎媚</v>
          </cell>
          <cell r="H31" t="str">
            <v>副教授</v>
          </cell>
          <cell r="I31" t="str">
            <v>78</v>
          </cell>
          <cell r="J31" t="str">
            <v>关晓月</v>
          </cell>
          <cell r="K31" t="str">
            <v>副教授</v>
          </cell>
          <cell r="L31" t="str">
            <v>87</v>
          </cell>
          <cell r="M31" t="str">
            <v>80</v>
          </cell>
          <cell r="N31" t="str">
            <v>81</v>
          </cell>
          <cell r="O31" t="str">
            <v/>
          </cell>
          <cell r="P31" t="str">
            <v>15.86</v>
          </cell>
        </row>
        <row r="32">
          <cell r="B32" t="str">
            <v>阳思雨</v>
          </cell>
          <cell r="C32" t="str">
            <v>20205271047</v>
          </cell>
          <cell r="D32" t="str">
            <v>2020级人力资源管理1班</v>
          </cell>
          <cell r="E32" t="str">
            <v>犀安科技有限公司员工培训体系优化研究</v>
          </cell>
          <cell r="F32" t="str">
            <v>应用</v>
          </cell>
          <cell r="G32" t="str">
            <v>董帅</v>
          </cell>
          <cell r="H32" t="str">
            <v>副教授</v>
          </cell>
          <cell r="I32" t="str">
            <v>88</v>
          </cell>
          <cell r="J32" t="str">
            <v>向倩雯</v>
          </cell>
          <cell r="K32" t="str">
            <v>副教授</v>
          </cell>
          <cell r="L32" t="str">
            <v>80</v>
          </cell>
          <cell r="M32" t="str">
            <v>73</v>
          </cell>
          <cell r="N32" t="str">
            <v>81</v>
          </cell>
          <cell r="O32" t="str">
            <v/>
          </cell>
          <cell r="P32" t="str">
            <v>12.27</v>
          </cell>
        </row>
        <row r="33">
          <cell r="B33" t="str">
            <v>傅苒纭</v>
          </cell>
          <cell r="C33" t="str">
            <v>20205271010</v>
          </cell>
          <cell r="D33" t="str">
            <v>2020级人力资源管理1班</v>
          </cell>
          <cell r="E33" t="str">
            <v>平安保险德阳分公司保险代理人培训体系研究</v>
          </cell>
          <cell r="F33" t="str">
            <v>基础</v>
          </cell>
          <cell r="G33" t="str">
            <v>董帅</v>
          </cell>
          <cell r="H33" t="str">
            <v>副教授</v>
          </cell>
          <cell r="I33" t="str">
            <v>88</v>
          </cell>
          <cell r="J33" t="str">
            <v>张银华</v>
          </cell>
          <cell r="K33" t="str">
            <v>副教授</v>
          </cell>
          <cell r="L33" t="str">
            <v>78</v>
          </cell>
          <cell r="M33" t="str">
            <v>76</v>
          </cell>
          <cell r="N33" t="str">
            <v>81</v>
          </cell>
          <cell r="O33" t="str">
            <v/>
          </cell>
          <cell r="P33" t="str">
            <v>21.93</v>
          </cell>
        </row>
        <row r="34">
          <cell r="B34" t="str">
            <v>周嘉慧</v>
          </cell>
          <cell r="C34" t="str">
            <v>20205271107</v>
          </cell>
          <cell r="D34" t="str">
            <v>2020级人力资源管理2班</v>
          </cell>
          <cell r="E34" t="str">
            <v>美团成都分公司骑手绩效考核优化研究</v>
          </cell>
          <cell r="F34" t="str">
            <v>应用</v>
          </cell>
          <cell r="G34" t="str">
            <v>林竹</v>
          </cell>
          <cell r="H34" t="str">
            <v>副教授</v>
          </cell>
          <cell r="I34" t="str">
            <v>86</v>
          </cell>
          <cell r="J34" t="str">
            <v>董帅</v>
          </cell>
          <cell r="K34" t="str">
            <v>副教授</v>
          </cell>
          <cell r="L34" t="str">
            <v>81</v>
          </cell>
          <cell r="M34" t="str">
            <v>73</v>
          </cell>
          <cell r="N34" t="str">
            <v>81</v>
          </cell>
          <cell r="O34" t="str">
            <v/>
          </cell>
          <cell r="P34" t="str">
            <v>20.07</v>
          </cell>
        </row>
        <row r="35">
          <cell r="B35" t="str">
            <v>刘清清</v>
          </cell>
          <cell r="C35" t="str">
            <v>20205251193</v>
          </cell>
          <cell r="D35" t="str">
            <v>2020级人力资源管理2班</v>
          </cell>
          <cell r="E35" t="str">
            <v>X物业管理公司基层员工满意度提升策略研究</v>
          </cell>
          <cell r="F35" t="str">
            <v>应用</v>
          </cell>
          <cell r="G35" t="str">
            <v>王小艳</v>
          </cell>
          <cell r="H35" t="str">
            <v>副教授</v>
          </cell>
          <cell r="I35" t="str">
            <v>79</v>
          </cell>
          <cell r="J35" t="str">
            <v>陈玲</v>
          </cell>
          <cell r="K35" t="str">
            <v>讲师</v>
          </cell>
          <cell r="L35" t="str">
            <v>83</v>
          </cell>
          <cell r="M35" t="str">
            <v>81</v>
          </cell>
          <cell r="N35" t="str">
            <v>81</v>
          </cell>
          <cell r="O35" t="str">
            <v/>
          </cell>
          <cell r="P35" t="str">
            <v>24.63</v>
          </cell>
        </row>
        <row r="36">
          <cell r="B36" t="str">
            <v>陈会</v>
          </cell>
          <cell r="C36" t="str">
            <v>20205271003</v>
          </cell>
          <cell r="D36" t="str">
            <v>2020级人力资源管理1班</v>
          </cell>
          <cell r="E36" t="str">
            <v>凌特华盛公司生产员工培训问题研究</v>
          </cell>
          <cell r="F36" t="str">
            <v>应用</v>
          </cell>
          <cell r="G36" t="str">
            <v>张银华</v>
          </cell>
          <cell r="H36" t="str">
            <v>副教授</v>
          </cell>
          <cell r="I36" t="str">
            <v>83</v>
          </cell>
          <cell r="J36" t="str">
            <v>陈玲</v>
          </cell>
          <cell r="K36" t="str">
            <v>讲师</v>
          </cell>
          <cell r="L36" t="str">
            <v>82</v>
          </cell>
          <cell r="M36" t="str">
            <v>77</v>
          </cell>
          <cell r="N36" t="str">
            <v>81</v>
          </cell>
          <cell r="O36" t="str">
            <v/>
          </cell>
          <cell r="P36" t="str">
            <v>22.24</v>
          </cell>
        </row>
        <row r="37">
          <cell r="B37" t="str">
            <v>李虹仪</v>
          </cell>
          <cell r="C37" t="str">
            <v>20226271288</v>
          </cell>
          <cell r="D37" t="str">
            <v>2020级人力资源管理3班</v>
          </cell>
          <cell r="E37" t="str">
            <v>H公司新员工培训问题研究</v>
          </cell>
          <cell r="F37" t="str">
            <v>应用</v>
          </cell>
          <cell r="G37" t="str">
            <v>林竹</v>
          </cell>
          <cell r="H37" t="str">
            <v>副教授</v>
          </cell>
          <cell r="I37" t="str">
            <v>82</v>
          </cell>
          <cell r="J37" t="str">
            <v>董帅</v>
          </cell>
          <cell r="K37" t="str">
            <v>副教授</v>
          </cell>
          <cell r="L37" t="str">
            <v>82</v>
          </cell>
          <cell r="M37" t="str">
            <v>77</v>
          </cell>
          <cell r="N37" t="str">
            <v>81</v>
          </cell>
          <cell r="O37" t="str">
            <v/>
          </cell>
          <cell r="P37" t="str">
            <v>12.88</v>
          </cell>
        </row>
        <row r="38">
          <cell r="B38" t="str">
            <v>黎筱恬</v>
          </cell>
          <cell r="C38" t="str">
            <v>20226271295</v>
          </cell>
          <cell r="D38" t="str">
            <v>2020级人力资源管理3班</v>
          </cell>
          <cell r="E38" t="str">
            <v>成都信盟科技公司员工招聘管理优化研究</v>
          </cell>
          <cell r="F38" t="str">
            <v>应用</v>
          </cell>
          <cell r="G38" t="str">
            <v>陈玲</v>
          </cell>
          <cell r="H38" t="str">
            <v>讲师</v>
          </cell>
          <cell r="I38" t="str">
            <v>78</v>
          </cell>
          <cell r="J38" t="str">
            <v>向倩雯</v>
          </cell>
          <cell r="K38" t="str">
            <v>副教授</v>
          </cell>
          <cell r="L38" t="str">
            <v>88</v>
          </cell>
          <cell r="M38" t="str">
            <v>79</v>
          </cell>
          <cell r="N38" t="str">
            <v>81</v>
          </cell>
          <cell r="O38" t="str">
            <v/>
          </cell>
          <cell r="P38" t="str">
            <v>24.92</v>
          </cell>
        </row>
        <row r="39">
          <cell r="B39" t="str">
            <v>张付家</v>
          </cell>
          <cell r="C39" t="str">
            <v>20205271052</v>
          </cell>
          <cell r="D39" t="str">
            <v>2020级人力资源管理1班</v>
          </cell>
          <cell r="E39" t="str">
            <v>沈阳好睡眠酒店员工绩效考核体系优化研究</v>
          </cell>
          <cell r="F39" t="str">
            <v>应用</v>
          </cell>
          <cell r="G39" t="str">
            <v>董帅</v>
          </cell>
          <cell r="H39" t="str">
            <v>副教授</v>
          </cell>
          <cell r="I39" t="str">
            <v>87</v>
          </cell>
          <cell r="J39" t="str">
            <v>林竹</v>
          </cell>
          <cell r="K39" t="str">
            <v>副教授</v>
          </cell>
          <cell r="L39" t="str">
            <v>76</v>
          </cell>
          <cell r="M39" t="str">
            <v>79</v>
          </cell>
          <cell r="N39" t="str">
            <v>81</v>
          </cell>
          <cell r="O39" t="str">
            <v/>
          </cell>
          <cell r="P39" t="str">
            <v>22.24</v>
          </cell>
        </row>
        <row r="40">
          <cell r="B40" t="str">
            <v>朱莉莉</v>
          </cell>
          <cell r="C40" t="str">
            <v>20205271108</v>
          </cell>
          <cell r="D40" t="str">
            <v>2020级人力资源管理2班</v>
          </cell>
          <cell r="E40" t="str">
            <v>成都聚合达网络科技公司基层员工培训问题及对策研究</v>
          </cell>
          <cell r="F40" t="str">
            <v>应用</v>
          </cell>
          <cell r="G40" t="str">
            <v>杨国坤</v>
          </cell>
          <cell r="H40" t="str">
            <v>助教</v>
          </cell>
          <cell r="I40" t="str">
            <v>85</v>
          </cell>
          <cell r="J40" t="str">
            <v>董帅</v>
          </cell>
          <cell r="K40" t="str">
            <v>副教授</v>
          </cell>
          <cell r="L40" t="str">
            <v>76</v>
          </cell>
          <cell r="M40" t="str">
            <v>79</v>
          </cell>
          <cell r="N40" t="str">
            <v>81</v>
          </cell>
          <cell r="O40" t="str">
            <v/>
          </cell>
          <cell r="P40" t="str">
            <v>19.52</v>
          </cell>
        </row>
        <row r="41">
          <cell r="B41" t="str">
            <v>沈新燕</v>
          </cell>
          <cell r="C41" t="str">
            <v>20205271332</v>
          </cell>
          <cell r="D41" t="str">
            <v>2020级人力资源管理2班</v>
          </cell>
          <cell r="E41" t="str">
            <v>温州一鸣食品公司基层员工招聘问题与对策研究</v>
          </cell>
          <cell r="F41" t="str">
            <v>应用</v>
          </cell>
          <cell r="G41" t="str">
            <v>向倩雯</v>
          </cell>
          <cell r="H41" t="str">
            <v>副教授</v>
          </cell>
          <cell r="I41" t="str">
            <v>81</v>
          </cell>
          <cell r="J41" t="str">
            <v>杨国坤</v>
          </cell>
          <cell r="K41" t="str">
            <v>助教</v>
          </cell>
          <cell r="L41" t="str">
            <v>87</v>
          </cell>
          <cell r="M41" t="str">
            <v>74</v>
          </cell>
          <cell r="N41" t="str">
            <v>81</v>
          </cell>
          <cell r="O41" t="str">
            <v/>
          </cell>
          <cell r="P41" t="str">
            <v>21.33</v>
          </cell>
        </row>
        <row r="42">
          <cell r="B42" t="str">
            <v>马平川</v>
          </cell>
          <cell r="C42" t="str">
            <v>20205311341</v>
          </cell>
          <cell r="D42" t="str">
            <v>人力资源管理辅修班</v>
          </cell>
          <cell r="E42" t="str">
            <v>成都小龙坎餐饮管理有限公司网络招聘问题及对策研究</v>
          </cell>
          <cell r="F42" t="str">
            <v>应用</v>
          </cell>
          <cell r="G42" t="str">
            <v>关晓月</v>
          </cell>
          <cell r="H42" t="str">
            <v>副教授</v>
          </cell>
          <cell r="I42" t="str">
            <v>86</v>
          </cell>
          <cell r="J42" t="str">
            <v>徐晓燕</v>
          </cell>
          <cell r="K42" t="str">
            <v>讲师</v>
          </cell>
          <cell r="L42" t="str">
            <v>74</v>
          </cell>
          <cell r="M42" t="str">
            <v>77</v>
          </cell>
          <cell r="N42" t="str">
            <v>80</v>
          </cell>
          <cell r="O42" t="str">
            <v/>
          </cell>
          <cell r="P42" t="str">
            <v>13.27</v>
          </cell>
        </row>
        <row r="43">
          <cell r="B43" t="str">
            <v>冯琼</v>
          </cell>
          <cell r="C43" t="str">
            <v>20205271061</v>
          </cell>
          <cell r="D43" t="str">
            <v>2020级人力资源管理2班</v>
          </cell>
          <cell r="E43" t="str">
            <v>成都恒博保安服务公司新员工培训问题及对策研究</v>
          </cell>
          <cell r="F43" t="str">
            <v>应用</v>
          </cell>
          <cell r="G43" t="str">
            <v>林竹</v>
          </cell>
          <cell r="H43" t="str">
            <v>副教授</v>
          </cell>
          <cell r="I43" t="str">
            <v>81</v>
          </cell>
          <cell r="J43" t="str">
            <v>徐晓燕</v>
          </cell>
          <cell r="K43" t="str">
            <v>讲师</v>
          </cell>
          <cell r="L43" t="str">
            <v>78</v>
          </cell>
          <cell r="M43" t="str">
            <v>82</v>
          </cell>
          <cell r="N43" t="str">
            <v>80</v>
          </cell>
          <cell r="O43" t="str">
            <v/>
          </cell>
          <cell r="P43" t="str">
            <v>25.01</v>
          </cell>
        </row>
        <row r="44">
          <cell r="B44" t="str">
            <v>滕乾凤</v>
          </cell>
          <cell r="C44" t="str">
            <v>20205271088</v>
          </cell>
          <cell r="D44" t="str">
            <v>2020级人力资源管理2班</v>
          </cell>
          <cell r="E44" t="str">
            <v>内江山山制药公司员工招聘存在的问题及对策研究</v>
          </cell>
          <cell r="F44" t="str">
            <v>应用</v>
          </cell>
          <cell r="G44" t="str">
            <v>向倩雯</v>
          </cell>
          <cell r="H44" t="str">
            <v>副教授</v>
          </cell>
          <cell r="I44" t="str">
            <v>84</v>
          </cell>
          <cell r="J44" t="str">
            <v>张银华</v>
          </cell>
          <cell r="K44" t="str">
            <v>副教授</v>
          </cell>
          <cell r="L44" t="str">
            <v>80</v>
          </cell>
          <cell r="M44" t="str">
            <v>73</v>
          </cell>
          <cell r="N44" t="str">
            <v>80</v>
          </cell>
          <cell r="O44" t="str">
            <v/>
          </cell>
          <cell r="P44" t="str">
            <v>19.5</v>
          </cell>
        </row>
        <row r="45">
          <cell r="B45" t="str">
            <v>柴娇娇</v>
          </cell>
          <cell r="C45" t="str">
            <v>20205271056</v>
          </cell>
          <cell r="D45" t="str">
            <v>2020级人力资源管理2班</v>
          </cell>
          <cell r="E45" t="str">
            <v>四川兴睿元亨营销策划有限公司员工关系管理优化研究</v>
          </cell>
          <cell r="F45" t="str">
            <v>应用</v>
          </cell>
          <cell r="G45" t="str">
            <v>向倩雯</v>
          </cell>
          <cell r="H45" t="str">
            <v>副教授</v>
          </cell>
          <cell r="I45" t="str">
            <v>83</v>
          </cell>
          <cell r="J45" t="str">
            <v>何颖</v>
          </cell>
          <cell r="K45" t="str">
            <v>副教授</v>
          </cell>
          <cell r="L45" t="str">
            <v>82</v>
          </cell>
          <cell r="M45" t="str">
            <v>75</v>
          </cell>
          <cell r="N45" t="str">
            <v>80</v>
          </cell>
          <cell r="O45" t="str">
            <v/>
          </cell>
          <cell r="P45" t="str">
            <v>22.55</v>
          </cell>
        </row>
        <row r="46">
          <cell r="B46" t="str">
            <v>宋骏鉴</v>
          </cell>
          <cell r="C46" t="str">
            <v>20205311022</v>
          </cell>
          <cell r="D46" t="str">
            <v>人力资源管理辅修班</v>
          </cell>
          <cell r="E46" t="str">
            <v>银河证券成都营业部基层员工招聘管理优化研究</v>
          </cell>
          <cell r="F46" t="str">
            <v>应用</v>
          </cell>
          <cell r="G46" t="str">
            <v>向倩雯</v>
          </cell>
          <cell r="H46" t="str">
            <v>副教授</v>
          </cell>
          <cell r="I46" t="str">
            <v>84</v>
          </cell>
          <cell r="J46" t="str">
            <v>何颖</v>
          </cell>
          <cell r="K46" t="str">
            <v>副教授</v>
          </cell>
          <cell r="L46" t="str">
            <v>80</v>
          </cell>
          <cell r="M46" t="str">
            <v>75</v>
          </cell>
          <cell r="N46" t="str">
            <v>80</v>
          </cell>
          <cell r="O46" t="str">
            <v/>
          </cell>
          <cell r="P46" t="str">
            <v>17.61</v>
          </cell>
        </row>
        <row r="47">
          <cell r="B47" t="str">
            <v>官学娟</v>
          </cell>
          <cell r="C47" t="str">
            <v>20205271011</v>
          </cell>
          <cell r="D47" t="str">
            <v>2020级人力资源管理1班</v>
          </cell>
          <cell r="E47" t="str">
            <v>东莞明月工艺美术有限公司员工招聘问题及对策研究</v>
          </cell>
          <cell r="F47" t="str">
            <v>应用</v>
          </cell>
          <cell r="G47" t="str">
            <v>杨国坤</v>
          </cell>
          <cell r="H47" t="str">
            <v>助教</v>
          </cell>
          <cell r="I47" t="str">
            <v>90</v>
          </cell>
          <cell r="J47" t="str">
            <v>何颖</v>
          </cell>
          <cell r="K47" t="str">
            <v>副教授</v>
          </cell>
          <cell r="L47" t="str">
            <v>70</v>
          </cell>
          <cell r="M47" t="str">
            <v>76</v>
          </cell>
          <cell r="N47" t="str">
            <v>80</v>
          </cell>
          <cell r="O47" t="str">
            <v/>
          </cell>
          <cell r="P47" t="str">
            <v>15.75</v>
          </cell>
        </row>
        <row r="48">
          <cell r="B48" t="str">
            <v>龙文静</v>
          </cell>
          <cell r="C48" t="str">
            <v>20205271025</v>
          </cell>
          <cell r="D48" t="str">
            <v>2020级人力资源管理1班</v>
          </cell>
          <cell r="E48" t="str">
            <v>中天不锈钢公司关键技术岗员工绩效考核优化研究</v>
          </cell>
          <cell r="F48" t="str">
            <v>应用</v>
          </cell>
          <cell r="G48" t="str">
            <v>马彩云</v>
          </cell>
          <cell r="H48" t="str">
            <v>副教授</v>
          </cell>
          <cell r="I48" t="str">
            <v>84</v>
          </cell>
          <cell r="J48" t="str">
            <v>李黎媚</v>
          </cell>
          <cell r="K48" t="str">
            <v>副教授</v>
          </cell>
          <cell r="L48" t="str">
            <v>81</v>
          </cell>
          <cell r="M48" t="str">
            <v>73</v>
          </cell>
          <cell r="N48" t="str">
            <v>80</v>
          </cell>
          <cell r="O48" t="str">
            <v/>
          </cell>
          <cell r="P48" t="str">
            <v>20.5</v>
          </cell>
        </row>
        <row r="49">
          <cell r="B49" t="str">
            <v>吴怡静</v>
          </cell>
          <cell r="C49" t="str">
            <v>20226271305</v>
          </cell>
          <cell r="D49" t="str">
            <v>2020级人力资源管理3班</v>
          </cell>
          <cell r="E49" t="str">
            <v>飞龙电器公司员工薪酬管理优化研究</v>
          </cell>
          <cell r="F49" t="str">
            <v>应用</v>
          </cell>
          <cell r="G49" t="str">
            <v>董帅</v>
          </cell>
          <cell r="H49" t="str">
            <v>副教授</v>
          </cell>
          <cell r="I49" t="str">
            <v>85</v>
          </cell>
          <cell r="J49" t="str">
            <v>林竹</v>
          </cell>
          <cell r="K49" t="str">
            <v>副教授</v>
          </cell>
          <cell r="L49" t="str">
            <v>82</v>
          </cell>
          <cell r="M49" t="str">
            <v>71</v>
          </cell>
          <cell r="N49" t="str">
            <v>80</v>
          </cell>
          <cell r="O49" t="str">
            <v/>
          </cell>
          <cell r="P49" t="str">
            <v>18.34</v>
          </cell>
        </row>
        <row r="50">
          <cell r="B50" t="str">
            <v>罗天雨</v>
          </cell>
          <cell r="C50" t="str">
            <v>20205271026</v>
          </cell>
          <cell r="D50" t="str">
            <v>2020级人力资源管理1班</v>
          </cell>
          <cell r="E50" t="str">
            <v>自如公司客户管家离职成因及对策研究</v>
          </cell>
          <cell r="F50" t="str">
            <v>应用</v>
          </cell>
          <cell r="G50" t="str">
            <v>向倩雯</v>
          </cell>
          <cell r="H50" t="str">
            <v>副教授</v>
          </cell>
          <cell r="I50" t="str">
            <v>82</v>
          </cell>
          <cell r="J50" t="str">
            <v>关晓月</v>
          </cell>
          <cell r="K50" t="str">
            <v>副教授</v>
          </cell>
          <cell r="L50" t="str">
            <v>80</v>
          </cell>
          <cell r="M50" t="str">
            <v>76</v>
          </cell>
          <cell r="N50" t="str">
            <v>80</v>
          </cell>
          <cell r="O50" t="str">
            <v/>
          </cell>
          <cell r="P50" t="str">
            <v>23.29</v>
          </cell>
        </row>
        <row r="51">
          <cell r="B51" t="str">
            <v>潘路</v>
          </cell>
          <cell r="C51" t="str">
            <v>20205271082</v>
          </cell>
          <cell r="D51" t="str">
            <v>2020级人力资源管理2班</v>
          </cell>
          <cell r="E51" t="str">
            <v>盒马鲜生基层员工绩效考核问题及对策研究</v>
          </cell>
          <cell r="F51" t="str">
            <v>应用</v>
          </cell>
          <cell r="G51" t="str">
            <v>李瑞</v>
          </cell>
          <cell r="H51" t="str">
            <v>院聘讲师</v>
          </cell>
          <cell r="I51" t="str">
            <v>81</v>
          </cell>
          <cell r="J51" t="str">
            <v>陈玲</v>
          </cell>
          <cell r="K51" t="str">
            <v>讲师</v>
          </cell>
          <cell r="L51" t="str">
            <v>78</v>
          </cell>
          <cell r="M51" t="str">
            <v>80</v>
          </cell>
          <cell r="N51" t="str">
            <v>80</v>
          </cell>
          <cell r="O51" t="str">
            <v/>
          </cell>
          <cell r="P51" t="str">
            <v>21.12</v>
          </cell>
        </row>
        <row r="52">
          <cell r="B52" t="str">
            <v>李国琼</v>
          </cell>
          <cell r="C52" t="str">
            <v>20226271287</v>
          </cell>
          <cell r="D52" t="str">
            <v>2020级人力资源管理3班</v>
          </cell>
          <cell r="E52" t="str">
            <v>绵阳L公司员工培训体系优化研究</v>
          </cell>
          <cell r="F52" t="str">
            <v>应用</v>
          </cell>
          <cell r="G52" t="str">
            <v>王小艳</v>
          </cell>
          <cell r="H52" t="str">
            <v>副教授</v>
          </cell>
          <cell r="I52" t="str">
            <v>75</v>
          </cell>
          <cell r="J52" t="str">
            <v>林竹</v>
          </cell>
          <cell r="K52" t="str">
            <v>副教授</v>
          </cell>
          <cell r="L52" t="str">
            <v>86</v>
          </cell>
          <cell r="M52" t="str">
            <v>77</v>
          </cell>
          <cell r="N52" t="str">
            <v>79</v>
          </cell>
          <cell r="O52" t="str">
            <v/>
          </cell>
          <cell r="P52" t="str">
            <v>15.23</v>
          </cell>
        </row>
        <row r="53">
          <cell r="B53" t="str">
            <v>邱卓</v>
          </cell>
          <cell r="C53" t="str">
            <v>20205271083</v>
          </cell>
          <cell r="D53" t="str">
            <v>2020级人力资源管理2班</v>
          </cell>
          <cell r="E53" t="str">
            <v>四川罗城牛肉食品有限公司基层员工培训问题及对策研究</v>
          </cell>
          <cell r="F53" t="str">
            <v>应用</v>
          </cell>
          <cell r="G53" t="str">
            <v>何颖</v>
          </cell>
          <cell r="H53" t="str">
            <v>副教授</v>
          </cell>
          <cell r="I53" t="str">
            <v>90</v>
          </cell>
          <cell r="J53" t="str">
            <v>杨国坤</v>
          </cell>
          <cell r="K53" t="str">
            <v>助教</v>
          </cell>
          <cell r="L53" t="str">
            <v>72</v>
          </cell>
          <cell r="M53" t="str">
            <v>70</v>
          </cell>
          <cell r="N53" t="str">
            <v>79</v>
          </cell>
          <cell r="O53" t="str">
            <v/>
          </cell>
          <cell r="P53" t="str">
            <v>7.45</v>
          </cell>
        </row>
        <row r="54">
          <cell r="B54" t="str">
            <v>刘依平</v>
          </cell>
          <cell r="C54" t="str">
            <v>20226271285</v>
          </cell>
          <cell r="D54" t="str">
            <v>2020级人力资源管理3班</v>
          </cell>
          <cell r="E54" t="str">
            <v>朗虹上海酒店基层员工激励策略改进研究</v>
          </cell>
          <cell r="F54" t="str">
            <v>应用</v>
          </cell>
          <cell r="G54" t="str">
            <v>董帅</v>
          </cell>
          <cell r="H54" t="str">
            <v>副教授</v>
          </cell>
          <cell r="I54" t="str">
            <v>86</v>
          </cell>
          <cell r="J54" t="str">
            <v>李黎媚</v>
          </cell>
          <cell r="K54" t="str">
            <v>副教授</v>
          </cell>
          <cell r="L54" t="str">
            <v>78</v>
          </cell>
          <cell r="M54" t="str">
            <v>70</v>
          </cell>
          <cell r="N54" t="str">
            <v>79</v>
          </cell>
          <cell r="O54" t="str">
            <v/>
          </cell>
          <cell r="P54" t="str">
            <v>7.14</v>
          </cell>
        </row>
        <row r="55">
          <cell r="B55" t="str">
            <v>周子玉</v>
          </cell>
          <cell r="C55" t="str">
            <v>20226271273</v>
          </cell>
          <cell r="D55" t="str">
            <v>2020级人力资源管理3班</v>
          </cell>
          <cell r="E55" t="str">
            <v>天正地产集团销售人员培训问题及对策研究</v>
          </cell>
          <cell r="F55" t="str">
            <v>应用</v>
          </cell>
          <cell r="G55" t="str">
            <v>吴寒梅</v>
          </cell>
          <cell r="H55" t="str">
            <v>副教授</v>
          </cell>
          <cell r="I55" t="str">
            <v>82</v>
          </cell>
          <cell r="J55" t="str">
            <v>李黎媚</v>
          </cell>
          <cell r="K55" t="str">
            <v>副教授</v>
          </cell>
          <cell r="L55" t="str">
            <v>70</v>
          </cell>
          <cell r="M55" t="str">
            <v>83</v>
          </cell>
          <cell r="N55" t="str">
            <v>79</v>
          </cell>
          <cell r="O55" t="str">
            <v/>
          </cell>
          <cell r="P55" t="str">
            <v>17.44</v>
          </cell>
        </row>
        <row r="56">
          <cell r="B56" t="str">
            <v>李秀竹</v>
          </cell>
          <cell r="C56" t="str">
            <v>20205271020</v>
          </cell>
          <cell r="D56" t="str">
            <v>2020级人力资源管理1班</v>
          </cell>
          <cell r="E56" t="str">
            <v>M制冷设备公司基层员工流失问题及对策研究</v>
          </cell>
          <cell r="F56" t="str">
            <v>应用</v>
          </cell>
          <cell r="G56" t="str">
            <v>陈玲</v>
          </cell>
          <cell r="H56" t="str">
            <v>讲师</v>
          </cell>
          <cell r="I56" t="str">
            <v>80</v>
          </cell>
          <cell r="J56" t="str">
            <v>徐晓燕</v>
          </cell>
          <cell r="K56" t="str">
            <v>讲师</v>
          </cell>
          <cell r="L56" t="str">
            <v>80</v>
          </cell>
          <cell r="M56" t="str">
            <v>77</v>
          </cell>
          <cell r="N56" t="str">
            <v>79</v>
          </cell>
          <cell r="O56" t="str">
            <v/>
          </cell>
          <cell r="P56" t="str">
            <v>26.21</v>
          </cell>
        </row>
        <row r="57">
          <cell r="B57" t="str">
            <v>徐进</v>
          </cell>
          <cell r="C57" t="str">
            <v>20226271286</v>
          </cell>
          <cell r="D57" t="str">
            <v>2020级人力资源管理3班</v>
          </cell>
          <cell r="E57" t="str">
            <v>四川佳音信息技术有限公司客服人员招聘体系优化研究</v>
          </cell>
          <cell r="F57" t="str">
            <v>应用</v>
          </cell>
          <cell r="G57" t="str">
            <v>杨国坤</v>
          </cell>
          <cell r="H57" t="str">
            <v>助教</v>
          </cell>
          <cell r="I57" t="str">
            <v>88</v>
          </cell>
          <cell r="J57" t="str">
            <v>何颖</v>
          </cell>
          <cell r="K57" t="str">
            <v>副教授</v>
          </cell>
          <cell r="L57" t="str">
            <v>74</v>
          </cell>
          <cell r="M57" t="str">
            <v>71</v>
          </cell>
          <cell r="N57" t="str">
            <v>79</v>
          </cell>
          <cell r="O57" t="str">
            <v/>
          </cell>
          <cell r="P57" t="str">
            <v>23.47</v>
          </cell>
        </row>
        <row r="58">
          <cell r="B58" t="str">
            <v>都悦</v>
          </cell>
          <cell r="C58" t="str">
            <v>20226271301</v>
          </cell>
          <cell r="D58" t="str">
            <v>2020级人力资源管理3班</v>
          </cell>
          <cell r="E58" t="str">
            <v>上海大鼓餐饮公司加盟店管理人员培训体系优化研究</v>
          </cell>
          <cell r="F58" t="str">
            <v>应用</v>
          </cell>
          <cell r="G58" t="str">
            <v>杨国坤</v>
          </cell>
          <cell r="H58" t="str">
            <v>助教</v>
          </cell>
          <cell r="I58" t="str">
            <v>78</v>
          </cell>
          <cell r="J58" t="str">
            <v>陈玲</v>
          </cell>
          <cell r="K58" t="str">
            <v>讲师</v>
          </cell>
          <cell r="L58" t="str">
            <v>76</v>
          </cell>
          <cell r="M58" t="str">
            <v>84</v>
          </cell>
          <cell r="N58" t="str">
            <v>79</v>
          </cell>
          <cell r="O58" t="str">
            <v/>
          </cell>
          <cell r="P58" t="str">
            <v>17.04</v>
          </cell>
        </row>
        <row r="59">
          <cell r="B59" t="str">
            <v>严琂</v>
          </cell>
          <cell r="C59" t="str">
            <v>20226271296</v>
          </cell>
          <cell r="D59" t="str">
            <v>2020级人力资源管理3班</v>
          </cell>
          <cell r="E59" t="str">
            <v>京东科技成都分公司客服专员激励问题研究</v>
          </cell>
          <cell r="F59" t="str">
            <v>应用</v>
          </cell>
          <cell r="G59" t="str">
            <v>杨国坤</v>
          </cell>
          <cell r="H59" t="str">
            <v>助教</v>
          </cell>
          <cell r="I59" t="str">
            <v>79</v>
          </cell>
          <cell r="J59" t="str">
            <v>关晓月</v>
          </cell>
          <cell r="K59" t="str">
            <v>副教授</v>
          </cell>
          <cell r="L59" t="str">
            <v>83</v>
          </cell>
          <cell r="M59" t="str">
            <v>75</v>
          </cell>
          <cell r="N59" t="str">
            <v>79</v>
          </cell>
          <cell r="O59" t="str">
            <v/>
          </cell>
          <cell r="P59" t="str">
            <v>19.88</v>
          </cell>
        </row>
        <row r="60">
          <cell r="B60" t="str">
            <v>贾凯云</v>
          </cell>
          <cell r="C60" t="str">
            <v>20205271013</v>
          </cell>
          <cell r="D60" t="str">
            <v>2020级人力资源管理1班</v>
          </cell>
          <cell r="E60" t="str">
            <v>新疆宇华纺织生产岗员工绩效管理问题研究</v>
          </cell>
          <cell r="F60" t="str">
            <v>应用</v>
          </cell>
          <cell r="G60" t="str">
            <v>张银华</v>
          </cell>
          <cell r="H60" t="str">
            <v>副教授</v>
          </cell>
          <cell r="I60" t="str">
            <v>84</v>
          </cell>
          <cell r="J60" t="str">
            <v>董帅</v>
          </cell>
          <cell r="K60" t="str">
            <v>副教授</v>
          </cell>
          <cell r="L60" t="str">
            <v>82</v>
          </cell>
          <cell r="M60" t="str">
            <v>70</v>
          </cell>
          <cell r="N60" t="str">
            <v>79</v>
          </cell>
          <cell r="O60" t="str">
            <v/>
          </cell>
          <cell r="P60" t="str">
            <v>12.32</v>
          </cell>
        </row>
        <row r="61">
          <cell r="B61" t="str">
            <v>王永康</v>
          </cell>
          <cell r="C61" t="str">
            <v>20205271039</v>
          </cell>
          <cell r="D61" t="str">
            <v>2020级人力资源管理1班</v>
          </cell>
          <cell r="E61" t="str">
            <v>中润天泽重庆分公司员工培训问题及对策研究</v>
          </cell>
          <cell r="F61" t="str">
            <v>应用</v>
          </cell>
          <cell r="G61" t="str">
            <v>徐晓燕</v>
          </cell>
          <cell r="H61" t="str">
            <v>讲师</v>
          </cell>
          <cell r="I61" t="str">
            <v>73</v>
          </cell>
          <cell r="J61" t="str">
            <v>陈玲</v>
          </cell>
          <cell r="K61" t="str">
            <v>讲师</v>
          </cell>
          <cell r="L61" t="str">
            <v>83</v>
          </cell>
          <cell r="M61" t="str">
            <v>78</v>
          </cell>
          <cell r="N61" t="str">
            <v>78</v>
          </cell>
          <cell r="O61" t="str">
            <v/>
          </cell>
          <cell r="P61" t="str">
            <v>15.35</v>
          </cell>
        </row>
        <row r="62">
          <cell r="B62" t="str">
            <v>赖凤林</v>
          </cell>
          <cell r="C62" t="str">
            <v>20226271302</v>
          </cell>
          <cell r="D62" t="str">
            <v>2020级人力资源管理3班</v>
          </cell>
          <cell r="E62" t="str">
            <v>成都快购科技公司员工培训问题及对策研究</v>
          </cell>
          <cell r="F62" t="str">
            <v>应用</v>
          </cell>
          <cell r="G62" t="str">
            <v>陈玲</v>
          </cell>
          <cell r="H62" t="str">
            <v>讲师</v>
          </cell>
          <cell r="I62" t="str">
            <v>79</v>
          </cell>
          <cell r="J62" t="str">
            <v>徐晓燕</v>
          </cell>
          <cell r="K62" t="str">
            <v>讲师</v>
          </cell>
          <cell r="L62" t="str">
            <v>78</v>
          </cell>
          <cell r="M62" t="str">
            <v>78</v>
          </cell>
          <cell r="N62" t="str">
            <v>78</v>
          </cell>
          <cell r="O62" t="str">
            <v/>
          </cell>
          <cell r="P62" t="str">
            <v>20.2</v>
          </cell>
        </row>
        <row r="63">
          <cell r="B63" t="str">
            <v>王萍萍</v>
          </cell>
          <cell r="C63" t="str">
            <v>20226271282</v>
          </cell>
          <cell r="D63" t="str">
            <v>2020级人力资源管理3班</v>
          </cell>
          <cell r="E63" t="str">
            <v>链家公司郫都区销售部员工满意度提升策略研究</v>
          </cell>
          <cell r="F63" t="str">
            <v>应用</v>
          </cell>
          <cell r="G63" t="str">
            <v>何颖</v>
          </cell>
          <cell r="H63" t="str">
            <v>副教授</v>
          </cell>
          <cell r="I63" t="str">
            <v>72</v>
          </cell>
          <cell r="J63" t="str">
            <v>向倩雯</v>
          </cell>
          <cell r="K63" t="str">
            <v>副教授</v>
          </cell>
          <cell r="L63" t="str">
            <v>83</v>
          </cell>
          <cell r="M63" t="str">
            <v>81</v>
          </cell>
          <cell r="N63" t="str">
            <v>78</v>
          </cell>
          <cell r="O63" t="str">
            <v/>
          </cell>
          <cell r="P63" t="str">
            <v>19.81</v>
          </cell>
        </row>
        <row r="64">
          <cell r="B64" t="str">
            <v>刘圆圆</v>
          </cell>
          <cell r="C64" t="str">
            <v>20205271023</v>
          </cell>
          <cell r="D64" t="str">
            <v>2020级人力资源管理1班</v>
          </cell>
          <cell r="E64" t="str">
            <v>建鑫建筑装修公司员工薪酬管理策略优化研究</v>
          </cell>
          <cell r="F64" t="str">
            <v>应用</v>
          </cell>
          <cell r="G64" t="str">
            <v>董帅</v>
          </cell>
          <cell r="H64" t="str">
            <v>副教授</v>
          </cell>
          <cell r="I64" t="str">
            <v>89</v>
          </cell>
          <cell r="J64" t="str">
            <v>王小艳</v>
          </cell>
          <cell r="K64" t="str">
            <v>副教授</v>
          </cell>
          <cell r="L64" t="str">
            <v>66</v>
          </cell>
          <cell r="M64" t="str">
            <v>74</v>
          </cell>
          <cell r="N64" t="str">
            <v>78</v>
          </cell>
          <cell r="O64" t="str">
            <v/>
          </cell>
          <cell r="P64" t="str">
            <v>18.97</v>
          </cell>
        </row>
        <row r="65">
          <cell r="B65" t="str">
            <v>唐珊珊</v>
          </cell>
          <cell r="C65" t="str">
            <v>20205271086</v>
          </cell>
          <cell r="D65" t="str">
            <v>2020级人力资源管理2班</v>
          </cell>
          <cell r="E65" t="str">
            <v>郫都区屈臣氏销售人员薪酬满意度研究</v>
          </cell>
          <cell r="F65" t="str">
            <v>应用</v>
          </cell>
          <cell r="G65" t="str">
            <v>王小艳</v>
          </cell>
          <cell r="H65" t="str">
            <v>副教授</v>
          </cell>
          <cell r="I65" t="str">
            <v>70</v>
          </cell>
          <cell r="J65" t="str">
            <v>向倩雯</v>
          </cell>
          <cell r="K65" t="str">
            <v>副教授</v>
          </cell>
          <cell r="L65" t="str">
            <v>81</v>
          </cell>
          <cell r="M65" t="str">
            <v>84</v>
          </cell>
          <cell r="N65" t="str">
            <v>78</v>
          </cell>
          <cell r="O65" t="str">
            <v/>
          </cell>
          <cell r="P65" t="str">
            <v>15.16</v>
          </cell>
        </row>
        <row r="66">
          <cell r="B66" t="str">
            <v>荣风</v>
          </cell>
          <cell r="C66" t="str">
            <v>20205271034</v>
          </cell>
          <cell r="D66" t="str">
            <v>2020级人力资源管理1班</v>
          </cell>
          <cell r="E66" t="str">
            <v>成都红灯笼食品有限公司销售员招聘问题及对策研究</v>
          </cell>
          <cell r="F66" t="str">
            <v>应用</v>
          </cell>
          <cell r="G66" t="str">
            <v>关晓月</v>
          </cell>
          <cell r="H66" t="str">
            <v>副教授</v>
          </cell>
          <cell r="I66" t="str">
            <v>84</v>
          </cell>
          <cell r="J66" t="str">
            <v>陈玲</v>
          </cell>
          <cell r="K66" t="str">
            <v>讲师</v>
          </cell>
          <cell r="L66" t="str">
            <v>65</v>
          </cell>
          <cell r="M66" t="str">
            <v>84</v>
          </cell>
          <cell r="N66" t="str">
            <v>78</v>
          </cell>
          <cell r="O66" t="str">
            <v/>
          </cell>
          <cell r="P66" t="str">
            <v>23.75</v>
          </cell>
        </row>
        <row r="67">
          <cell r="B67" t="str">
            <v>向永红</v>
          </cell>
          <cell r="C67" t="str">
            <v>20205271043</v>
          </cell>
          <cell r="D67" t="str">
            <v>2020级人力资源管理1班</v>
          </cell>
          <cell r="E67" t="str">
            <v>冠联电子公司生产一线员工培训问题及对策研究</v>
          </cell>
          <cell r="F67" t="str">
            <v>应用</v>
          </cell>
          <cell r="G67" t="str">
            <v>张银华</v>
          </cell>
          <cell r="H67" t="str">
            <v>副教授</v>
          </cell>
          <cell r="I67" t="str">
            <v>88</v>
          </cell>
          <cell r="J67" t="str">
            <v>林竹</v>
          </cell>
          <cell r="K67" t="str">
            <v>副教授</v>
          </cell>
          <cell r="L67" t="str">
            <v>74</v>
          </cell>
          <cell r="M67" t="str">
            <v>69</v>
          </cell>
          <cell r="N67" t="str">
            <v>78</v>
          </cell>
          <cell r="O67" t="str">
            <v/>
          </cell>
          <cell r="P67" t="str">
            <v>20.96</v>
          </cell>
        </row>
        <row r="68">
          <cell r="B68" t="str">
            <v>谢翠萍</v>
          </cell>
          <cell r="C68" t="str">
            <v>20205271097</v>
          </cell>
          <cell r="D68" t="str">
            <v>2020级人力资源管理2班</v>
          </cell>
          <cell r="E68" t="str">
            <v>唯品会简阳分公司员工工作满意度提升策略研究</v>
          </cell>
          <cell r="F68" t="str">
            <v>应用</v>
          </cell>
          <cell r="G68" t="str">
            <v>王小艳</v>
          </cell>
          <cell r="H68" t="str">
            <v>副教授</v>
          </cell>
          <cell r="I68" t="str">
            <v>80</v>
          </cell>
          <cell r="J68" t="str">
            <v>董帅</v>
          </cell>
          <cell r="K68" t="str">
            <v>副教授</v>
          </cell>
          <cell r="L68" t="str">
            <v>72</v>
          </cell>
          <cell r="M68" t="str">
            <v>80</v>
          </cell>
          <cell r="N68" t="str">
            <v>78</v>
          </cell>
          <cell r="O68" t="str">
            <v/>
          </cell>
          <cell r="P68" t="str">
            <v>24.77</v>
          </cell>
        </row>
        <row r="69">
          <cell r="B69" t="str">
            <v>李红梅</v>
          </cell>
          <cell r="C69" t="str">
            <v>20205271016</v>
          </cell>
          <cell r="D69" t="str">
            <v>2020级人力资源管理1班</v>
          </cell>
          <cell r="E69" t="str">
            <v>喜悦酒店基层员工薪酬满意度提升策略研究</v>
          </cell>
          <cell r="F69" t="str">
            <v>应用</v>
          </cell>
          <cell r="G69" t="str">
            <v>李黎媚</v>
          </cell>
          <cell r="H69" t="str">
            <v>副教授</v>
          </cell>
          <cell r="I69" t="str">
            <v>80</v>
          </cell>
          <cell r="J69" t="str">
            <v>何颖</v>
          </cell>
          <cell r="K69" t="str">
            <v>副教授</v>
          </cell>
          <cell r="L69" t="str">
            <v>80</v>
          </cell>
          <cell r="M69" t="str">
            <v>71</v>
          </cell>
          <cell r="N69" t="str">
            <v>77</v>
          </cell>
          <cell r="O69" t="str">
            <v/>
          </cell>
          <cell r="P69" t="str">
            <v>26.97</v>
          </cell>
        </row>
        <row r="70">
          <cell r="B70" t="str">
            <v>曹淋</v>
          </cell>
          <cell r="C70" t="str">
            <v>20205251059</v>
          </cell>
          <cell r="D70" t="str">
            <v>2020级人力资源管理2班</v>
          </cell>
          <cell r="E70" t="str">
            <v>四川任远文化公司基层员工满意度提升策略研究</v>
          </cell>
          <cell r="F70" t="str">
            <v>应用</v>
          </cell>
          <cell r="G70" t="str">
            <v>董帅</v>
          </cell>
          <cell r="H70" t="str">
            <v>副教授</v>
          </cell>
          <cell r="I70" t="str">
            <v>87</v>
          </cell>
          <cell r="J70" t="str">
            <v>何颖</v>
          </cell>
          <cell r="K70" t="str">
            <v>副教授</v>
          </cell>
          <cell r="L70" t="str">
            <v>70</v>
          </cell>
          <cell r="M70" t="str">
            <v>72</v>
          </cell>
          <cell r="N70" t="str">
            <v>77</v>
          </cell>
          <cell r="O70" t="str">
            <v/>
          </cell>
          <cell r="P70" t="str">
            <v>12.06</v>
          </cell>
        </row>
        <row r="71">
          <cell r="B71" t="str">
            <v>肖怡淇</v>
          </cell>
          <cell r="C71" t="str">
            <v>20205271096</v>
          </cell>
          <cell r="D71" t="str">
            <v>2020级人力资源管理2班</v>
          </cell>
          <cell r="E71" t="str">
            <v>成都Y网络科技有限公司基层员工招聘管理优化研究</v>
          </cell>
          <cell r="F71" t="str">
            <v>应用</v>
          </cell>
          <cell r="G71" t="str">
            <v>张银华</v>
          </cell>
          <cell r="H71" t="str">
            <v>副教授</v>
          </cell>
          <cell r="I71" t="str">
            <v>92</v>
          </cell>
          <cell r="J71" t="str">
            <v>林竹</v>
          </cell>
          <cell r="K71" t="str">
            <v>副教授</v>
          </cell>
          <cell r="L71" t="str">
            <v>72</v>
          </cell>
          <cell r="M71" t="str">
            <v>63</v>
          </cell>
          <cell r="N71" t="str">
            <v>77</v>
          </cell>
          <cell r="O71" t="str">
            <v/>
          </cell>
          <cell r="P71" t="str">
            <v>21.62</v>
          </cell>
        </row>
        <row r="72">
          <cell r="B72" t="str">
            <v>刘欣悦</v>
          </cell>
          <cell r="C72" t="str">
            <v>20226271297</v>
          </cell>
          <cell r="D72" t="str">
            <v>2020级人力资源管理3班</v>
          </cell>
          <cell r="E72" t="str">
            <v>天源迪科成都分公司基层员工激励优化研究</v>
          </cell>
          <cell r="F72" t="str">
            <v>应用</v>
          </cell>
          <cell r="G72" t="str">
            <v>关晓月</v>
          </cell>
          <cell r="H72" t="str">
            <v>副教授</v>
          </cell>
          <cell r="I72" t="str">
            <v>80</v>
          </cell>
          <cell r="J72" t="str">
            <v>林竹</v>
          </cell>
          <cell r="K72" t="str">
            <v>副教授</v>
          </cell>
          <cell r="L72" t="str">
            <v>70</v>
          </cell>
          <cell r="M72" t="str">
            <v>79</v>
          </cell>
          <cell r="N72" t="str">
            <v>77</v>
          </cell>
          <cell r="O72" t="str">
            <v/>
          </cell>
          <cell r="P72" t="str">
            <v>23.77</v>
          </cell>
        </row>
        <row r="73">
          <cell r="B73" t="str">
            <v>苗田田</v>
          </cell>
          <cell r="C73" t="str">
            <v>20205271028</v>
          </cell>
          <cell r="D73" t="str">
            <v>2020级人力资源管理1班</v>
          </cell>
          <cell r="E73" t="str">
            <v>联化化学有限公司员工激励问题及对策研究</v>
          </cell>
          <cell r="F73" t="str">
            <v>应用</v>
          </cell>
          <cell r="G73" t="str">
            <v>徐晓燕</v>
          </cell>
          <cell r="H73" t="str">
            <v>讲师</v>
          </cell>
          <cell r="I73" t="str">
            <v>83</v>
          </cell>
          <cell r="J73" t="str">
            <v>杨国坤</v>
          </cell>
          <cell r="K73" t="str">
            <v>助教</v>
          </cell>
          <cell r="L73" t="str">
            <v>78</v>
          </cell>
          <cell r="M73" t="str">
            <v>68</v>
          </cell>
          <cell r="N73" t="str">
            <v>77</v>
          </cell>
          <cell r="O73" t="str">
            <v/>
          </cell>
          <cell r="P73" t="str">
            <v>16.4</v>
          </cell>
        </row>
        <row r="74">
          <cell r="B74" t="str">
            <v>毛惠珍</v>
          </cell>
          <cell r="C74" t="str">
            <v>20205271080</v>
          </cell>
          <cell r="D74" t="str">
            <v>2020级人力资源管理2班</v>
          </cell>
          <cell r="E74" t="str">
            <v>成都聚合达公司基层员工激励问题及对策研究</v>
          </cell>
          <cell r="F74" t="str">
            <v>应用</v>
          </cell>
          <cell r="G74" t="str">
            <v>何颖</v>
          </cell>
          <cell r="H74" t="str">
            <v>副教授</v>
          </cell>
          <cell r="I74" t="str">
            <v>80</v>
          </cell>
          <cell r="J74" t="str">
            <v>王小艳</v>
          </cell>
          <cell r="K74" t="str">
            <v>副教授</v>
          </cell>
          <cell r="L74" t="str">
            <v>80</v>
          </cell>
          <cell r="M74" t="str">
            <v>69</v>
          </cell>
          <cell r="N74" t="str">
            <v>77</v>
          </cell>
          <cell r="O74" t="str">
            <v/>
          </cell>
          <cell r="P74" t="str">
            <v>22.48</v>
          </cell>
        </row>
        <row r="75">
          <cell r="B75" t="str">
            <v>覃斌豪</v>
          </cell>
          <cell r="C75" t="str">
            <v>20205271085</v>
          </cell>
          <cell r="D75" t="str">
            <v>2020级人力资源管理2班</v>
          </cell>
          <cell r="E75" t="str">
            <v>惠州市昊润包装科技有限公司员工招聘管理问题研究</v>
          </cell>
          <cell r="F75" t="str">
            <v>应用</v>
          </cell>
          <cell r="G75" t="str">
            <v>杨国坤</v>
          </cell>
          <cell r="H75" t="str">
            <v>助教</v>
          </cell>
          <cell r="I75" t="str">
            <v>82</v>
          </cell>
          <cell r="J75" t="str">
            <v>陈玲</v>
          </cell>
          <cell r="K75" t="str">
            <v>讲师</v>
          </cell>
          <cell r="L75" t="str">
            <v>76</v>
          </cell>
          <cell r="M75" t="str">
            <v>70</v>
          </cell>
          <cell r="N75" t="str">
            <v>77</v>
          </cell>
          <cell r="O75" t="str">
            <v/>
          </cell>
          <cell r="P75" t="str">
            <v>23.42</v>
          </cell>
        </row>
        <row r="76">
          <cell r="B76" t="str">
            <v>刘哲昊</v>
          </cell>
          <cell r="C76" t="str">
            <v>20205271024</v>
          </cell>
          <cell r="D76" t="str">
            <v>2020级人力资源管理1班</v>
          </cell>
          <cell r="E76" t="str">
            <v>成都丹富仕饲料有限公司员工培训流程优化研究</v>
          </cell>
          <cell r="F76" t="str">
            <v>应用</v>
          </cell>
          <cell r="G76" t="str">
            <v>吴印佳</v>
          </cell>
          <cell r="H76" t="str">
            <v>讲师</v>
          </cell>
          <cell r="I76" t="str">
            <v>79</v>
          </cell>
          <cell r="J76" t="str">
            <v>陈玲</v>
          </cell>
          <cell r="K76" t="str">
            <v>讲师</v>
          </cell>
          <cell r="L76" t="str">
            <v>73</v>
          </cell>
          <cell r="M76" t="str">
            <v>79</v>
          </cell>
          <cell r="N76" t="str">
            <v>77</v>
          </cell>
          <cell r="O76" t="str">
            <v/>
          </cell>
          <cell r="P76" t="str">
            <v>16.91</v>
          </cell>
        </row>
        <row r="77">
          <cell r="B77" t="str">
            <v>洪镱萍</v>
          </cell>
          <cell r="C77" t="str">
            <v>20205271062</v>
          </cell>
          <cell r="D77" t="str">
            <v>2020级人力资源管理2班</v>
          </cell>
          <cell r="E77" t="str">
            <v>成都时时嘉欣传媒公司员工流失对策研究</v>
          </cell>
          <cell r="F77" t="str">
            <v>应用</v>
          </cell>
          <cell r="G77" t="str">
            <v>林竹</v>
          </cell>
          <cell r="H77" t="str">
            <v>副教授</v>
          </cell>
          <cell r="I77" t="str">
            <v>74</v>
          </cell>
          <cell r="J77" t="str">
            <v>关晓月</v>
          </cell>
          <cell r="K77" t="str">
            <v>副教授</v>
          </cell>
          <cell r="L77" t="str">
            <v>81</v>
          </cell>
          <cell r="M77" t="str">
            <v>76</v>
          </cell>
          <cell r="N77" t="str">
            <v>77</v>
          </cell>
          <cell r="O77" t="str">
            <v/>
          </cell>
          <cell r="P77" t="str">
            <v>13.96</v>
          </cell>
        </row>
        <row r="78">
          <cell r="B78" t="str">
            <v>王琴</v>
          </cell>
          <cell r="C78" t="str">
            <v>20205271089</v>
          </cell>
          <cell r="D78" t="str">
            <v>2020级人力资源管理2班</v>
          </cell>
          <cell r="E78" t="str">
            <v>H生物科技公司销售人员薪酬满意度研究</v>
          </cell>
          <cell r="F78" t="str">
            <v>应用</v>
          </cell>
          <cell r="G78" t="str">
            <v>吴印佳</v>
          </cell>
          <cell r="H78" t="str">
            <v>讲师</v>
          </cell>
          <cell r="I78" t="str">
            <v>81</v>
          </cell>
          <cell r="J78" t="str">
            <v>王小艳</v>
          </cell>
          <cell r="K78" t="str">
            <v>副教授</v>
          </cell>
          <cell r="L78" t="str">
            <v>75</v>
          </cell>
          <cell r="M78" t="str">
            <v>72</v>
          </cell>
          <cell r="N78" t="str">
            <v>77</v>
          </cell>
          <cell r="O78" t="str">
            <v/>
          </cell>
          <cell r="P78" t="str">
            <v>17.51</v>
          </cell>
        </row>
        <row r="79">
          <cell r="B79" t="str">
            <v>武周娟</v>
          </cell>
          <cell r="C79" t="str">
            <v>20205271095</v>
          </cell>
          <cell r="D79" t="str">
            <v>2020级人力资源管理2班</v>
          </cell>
          <cell r="E79" t="str">
            <v>A公司员工培训问题及对策研究</v>
          </cell>
          <cell r="F79" t="str">
            <v>应用</v>
          </cell>
          <cell r="G79" t="str">
            <v>林竹</v>
          </cell>
          <cell r="H79" t="str">
            <v>副教授</v>
          </cell>
          <cell r="I79" t="str">
            <v>83</v>
          </cell>
          <cell r="J79" t="str">
            <v>关晓月</v>
          </cell>
          <cell r="K79" t="str">
            <v>副教授</v>
          </cell>
          <cell r="L79" t="str">
            <v>67</v>
          </cell>
          <cell r="M79" t="str">
            <v>79</v>
          </cell>
          <cell r="N79" t="str">
            <v>77</v>
          </cell>
          <cell r="O79" t="str">
            <v/>
          </cell>
          <cell r="P79" t="str">
            <v>17.79</v>
          </cell>
        </row>
        <row r="80">
          <cell r="B80" t="str">
            <v>黄灿</v>
          </cell>
          <cell r="C80" t="str">
            <v>20226271292</v>
          </cell>
          <cell r="D80" t="str">
            <v>2020级人力资源管理3班</v>
          </cell>
          <cell r="E80" t="str">
            <v>威海精讯畅通电子科技公司基层员工薪酬体系优化研究</v>
          </cell>
          <cell r="F80" t="str">
            <v>应用</v>
          </cell>
          <cell r="G80" t="str">
            <v>陈玲</v>
          </cell>
          <cell r="H80" t="str">
            <v>讲师</v>
          </cell>
          <cell r="I80" t="str">
            <v>75</v>
          </cell>
          <cell r="J80" t="str">
            <v>张银华</v>
          </cell>
          <cell r="K80" t="str">
            <v>副教授</v>
          </cell>
          <cell r="L80" t="str">
            <v>84</v>
          </cell>
          <cell r="M80" t="str">
            <v>69</v>
          </cell>
          <cell r="N80" t="str">
            <v>76</v>
          </cell>
          <cell r="O80" t="str">
            <v/>
          </cell>
          <cell r="P80" t="str">
            <v>25.62</v>
          </cell>
        </row>
        <row r="81">
          <cell r="B81" t="str">
            <v>林雨</v>
          </cell>
          <cell r="C81" t="str">
            <v>20205271072</v>
          </cell>
          <cell r="D81" t="str">
            <v>2020级人力资源管理2班</v>
          </cell>
          <cell r="E81" t="str">
            <v>爱宾果科技公司教研部员工培训问题及对策研究</v>
          </cell>
          <cell r="F81" t="str">
            <v>应用</v>
          </cell>
          <cell r="G81" t="str">
            <v>何颖</v>
          </cell>
          <cell r="H81" t="str">
            <v>副教授</v>
          </cell>
          <cell r="I81" t="str">
            <v>74</v>
          </cell>
          <cell r="J81" t="str">
            <v>董帅</v>
          </cell>
          <cell r="K81" t="str">
            <v>副教授</v>
          </cell>
          <cell r="L81" t="str">
            <v>84</v>
          </cell>
          <cell r="M81" t="str">
            <v>71</v>
          </cell>
          <cell r="N81" t="str">
            <v>76</v>
          </cell>
          <cell r="O81" t="str">
            <v/>
          </cell>
          <cell r="P81" t="str">
            <v>15.59</v>
          </cell>
        </row>
        <row r="82">
          <cell r="B82" t="str">
            <v>毛润平</v>
          </cell>
          <cell r="C82" t="str">
            <v>20205271081</v>
          </cell>
          <cell r="D82" t="str">
            <v>2020级人力资源管理2班</v>
          </cell>
          <cell r="E82" t="str">
            <v>铁岭金城粤海国际酒店餐饮部员工培训问题研究</v>
          </cell>
          <cell r="F82" t="str">
            <v>应用</v>
          </cell>
          <cell r="G82" t="str">
            <v>张银华</v>
          </cell>
          <cell r="H82" t="str">
            <v>副教授</v>
          </cell>
          <cell r="I82" t="str">
            <v>82</v>
          </cell>
          <cell r="J82" t="str">
            <v>关晓月</v>
          </cell>
          <cell r="K82" t="str">
            <v>副教授</v>
          </cell>
          <cell r="L82" t="str">
            <v>80</v>
          </cell>
          <cell r="M82" t="str">
            <v>64</v>
          </cell>
          <cell r="N82" t="str">
            <v>76</v>
          </cell>
          <cell r="O82" t="str">
            <v/>
          </cell>
          <cell r="P82" t="str">
            <v>24.68</v>
          </cell>
        </row>
        <row r="83">
          <cell r="B83" t="str">
            <v>刘彪</v>
          </cell>
          <cell r="C83" t="str">
            <v>20205271073</v>
          </cell>
          <cell r="D83" t="str">
            <v>2020级人力资源管理2班</v>
          </cell>
          <cell r="E83" t="str">
            <v>思南江御置业有限公司员工满意度提升策略研究</v>
          </cell>
          <cell r="F83" t="str">
            <v>应用</v>
          </cell>
          <cell r="G83" t="str">
            <v>向倩雯</v>
          </cell>
          <cell r="H83" t="str">
            <v>副教授</v>
          </cell>
          <cell r="I83" t="str">
            <v>78</v>
          </cell>
          <cell r="J83" t="str">
            <v>王小艳</v>
          </cell>
          <cell r="K83" t="str">
            <v>副教授</v>
          </cell>
          <cell r="L83" t="str">
            <v>75</v>
          </cell>
          <cell r="M83" t="str">
            <v>75</v>
          </cell>
          <cell r="N83" t="str">
            <v>76</v>
          </cell>
          <cell r="O83" t="str">
            <v/>
          </cell>
          <cell r="P83" t="str">
            <v>24.23</v>
          </cell>
        </row>
        <row r="84">
          <cell r="B84" t="str">
            <v>毕琴淇</v>
          </cell>
          <cell r="C84" t="str">
            <v>20226271276</v>
          </cell>
          <cell r="D84" t="str">
            <v>2020级人力资源管理3班</v>
          </cell>
          <cell r="E84" t="str">
            <v>成都链家地产公司销售人员入职培训体系优化研究</v>
          </cell>
          <cell r="F84" t="str">
            <v>应用</v>
          </cell>
          <cell r="G84" t="str">
            <v>徐晓燕</v>
          </cell>
          <cell r="H84" t="str">
            <v>讲师</v>
          </cell>
          <cell r="I84" t="str">
            <v>77</v>
          </cell>
          <cell r="J84" t="str">
            <v>关晓月</v>
          </cell>
          <cell r="K84" t="str">
            <v>副教授</v>
          </cell>
          <cell r="L84" t="str">
            <v>78</v>
          </cell>
          <cell r="M84" t="str">
            <v>72</v>
          </cell>
          <cell r="N84" t="str">
            <v>76</v>
          </cell>
          <cell r="O84" t="str">
            <v/>
          </cell>
          <cell r="P84" t="str">
            <v>28.28</v>
          </cell>
        </row>
        <row r="85">
          <cell r="B85" t="str">
            <v>钟永欣</v>
          </cell>
          <cell r="C85" t="str">
            <v>20226271294</v>
          </cell>
          <cell r="D85" t="str">
            <v>2020级人力资源管理3班</v>
          </cell>
          <cell r="E85" t="str">
            <v>四川领歌智谷科技有限公司基层员工培训问题及对策研究</v>
          </cell>
          <cell r="F85" t="str">
            <v>应用</v>
          </cell>
          <cell r="G85" t="str">
            <v>林竹</v>
          </cell>
          <cell r="H85" t="str">
            <v>副教授</v>
          </cell>
          <cell r="I85" t="str">
            <v>82</v>
          </cell>
          <cell r="J85" t="str">
            <v>杨国坤</v>
          </cell>
          <cell r="K85" t="str">
            <v>助教</v>
          </cell>
          <cell r="L85" t="str">
            <v>70</v>
          </cell>
          <cell r="M85" t="str">
            <v>73</v>
          </cell>
          <cell r="N85" t="str">
            <v>76</v>
          </cell>
          <cell r="O85" t="str">
            <v/>
          </cell>
          <cell r="P85" t="str">
            <v>20.34</v>
          </cell>
        </row>
        <row r="86">
          <cell r="B86" t="str">
            <v>李娜</v>
          </cell>
          <cell r="C86" t="str">
            <v>20205271018</v>
          </cell>
          <cell r="D86" t="str">
            <v>2020级人力资源管理1班</v>
          </cell>
          <cell r="E86" t="str">
            <v>平安财险六盘水支公司销售人员培训优化研究</v>
          </cell>
          <cell r="F86" t="str">
            <v>应用</v>
          </cell>
          <cell r="G86" t="str">
            <v>向倩雯</v>
          </cell>
          <cell r="H86" t="str">
            <v>副教授</v>
          </cell>
          <cell r="I86" t="str">
            <v>76</v>
          </cell>
          <cell r="J86" t="str">
            <v>何颖</v>
          </cell>
          <cell r="K86" t="str">
            <v>副教授</v>
          </cell>
          <cell r="L86" t="str">
            <v>78</v>
          </cell>
          <cell r="M86" t="str">
            <v>73</v>
          </cell>
          <cell r="N86" t="str">
            <v>76</v>
          </cell>
          <cell r="O86" t="str">
            <v/>
          </cell>
          <cell r="P86" t="str">
            <v>15.27</v>
          </cell>
        </row>
        <row r="87">
          <cell r="B87" t="str">
            <v>翁雅楠</v>
          </cell>
          <cell r="C87" t="str">
            <v>20205271094</v>
          </cell>
          <cell r="D87" t="str">
            <v>2020级人力资源管理2班</v>
          </cell>
          <cell r="E87" t="str">
            <v>中升智星汽车销售服务公司销售员绩效管理问题与对策研究</v>
          </cell>
          <cell r="F87" t="str">
            <v>应用</v>
          </cell>
          <cell r="G87" t="str">
            <v>李黎媚</v>
          </cell>
          <cell r="H87" t="str">
            <v>副教授</v>
          </cell>
          <cell r="I87" t="str">
            <v>70</v>
          </cell>
          <cell r="J87" t="str">
            <v>林竹</v>
          </cell>
          <cell r="K87" t="str">
            <v>副教授</v>
          </cell>
          <cell r="L87" t="str">
            <v>80</v>
          </cell>
          <cell r="M87" t="str">
            <v>78</v>
          </cell>
          <cell r="N87" t="str">
            <v>75</v>
          </cell>
          <cell r="O87" t="str">
            <v/>
          </cell>
          <cell r="P87" t="str">
            <v>24.09</v>
          </cell>
        </row>
        <row r="88">
          <cell r="B88" t="str">
            <v>熊家丽</v>
          </cell>
          <cell r="C88" t="str">
            <v>20205271044</v>
          </cell>
          <cell r="D88" t="str">
            <v>2020级人力资源管理1班</v>
          </cell>
          <cell r="E88" t="str">
            <v>基于双因素理论的益加益公司基层员工激励问题研究</v>
          </cell>
          <cell r="F88" t="str">
            <v>应用</v>
          </cell>
          <cell r="G88" t="str">
            <v>李黎媚</v>
          </cell>
          <cell r="H88" t="str">
            <v>副教授</v>
          </cell>
          <cell r="I88" t="str">
            <v>75</v>
          </cell>
          <cell r="J88" t="str">
            <v>张银华</v>
          </cell>
          <cell r="K88" t="str">
            <v>副教授</v>
          </cell>
          <cell r="L88" t="str">
            <v>80</v>
          </cell>
          <cell r="M88" t="str">
            <v>71</v>
          </cell>
          <cell r="N88" t="str">
            <v>75</v>
          </cell>
          <cell r="O88" t="str">
            <v/>
          </cell>
          <cell r="P88" t="str">
            <v>13.55</v>
          </cell>
        </row>
        <row r="89">
          <cell r="B89" t="str">
            <v>蒋雨晴</v>
          </cell>
          <cell r="C89" t="str">
            <v>20205271014</v>
          </cell>
          <cell r="D89" t="str">
            <v>2020级人力资源管理1班</v>
          </cell>
          <cell r="E89" t="str">
            <v>营山天胜大酒店新员工培训问题及改进策略研究</v>
          </cell>
          <cell r="F89" t="str">
            <v>应用</v>
          </cell>
          <cell r="G89" t="str">
            <v>李黎媚</v>
          </cell>
          <cell r="H89" t="str">
            <v>副教授</v>
          </cell>
          <cell r="I89" t="str">
            <v>70</v>
          </cell>
          <cell r="J89" t="str">
            <v>陈玲</v>
          </cell>
          <cell r="K89" t="str">
            <v>讲师</v>
          </cell>
          <cell r="L89" t="str">
            <v>83</v>
          </cell>
          <cell r="M89" t="str">
            <v>75</v>
          </cell>
          <cell r="N89" t="str">
            <v>75</v>
          </cell>
          <cell r="O89" t="str">
            <v/>
          </cell>
          <cell r="P89" t="str">
            <v>21.13</v>
          </cell>
        </row>
        <row r="90">
          <cell r="B90" t="str">
            <v>李林正</v>
          </cell>
          <cell r="C90" t="str">
            <v>20205271326</v>
          </cell>
          <cell r="D90" t="str">
            <v>2020级人力资源管理2班</v>
          </cell>
          <cell r="E90" t="str">
            <v>内江知道创宇有限公司校园招聘对策研究</v>
          </cell>
          <cell r="F90" t="str">
            <v>应用</v>
          </cell>
          <cell r="G90" t="str">
            <v>李黎媚</v>
          </cell>
          <cell r="H90" t="str">
            <v>副教授</v>
          </cell>
          <cell r="I90" t="str">
            <v>76</v>
          </cell>
          <cell r="J90" t="str">
            <v>陈玲</v>
          </cell>
          <cell r="K90" t="str">
            <v>讲师</v>
          </cell>
          <cell r="L90" t="str">
            <v>80</v>
          </cell>
          <cell r="M90" t="str">
            <v>68</v>
          </cell>
          <cell r="N90" t="str">
            <v>75</v>
          </cell>
          <cell r="O90" t="str">
            <v/>
          </cell>
          <cell r="P90" t="str">
            <v>26.45</v>
          </cell>
        </row>
        <row r="91">
          <cell r="B91" t="str">
            <v>李洁莹</v>
          </cell>
          <cell r="C91" t="str">
            <v>20205271066</v>
          </cell>
          <cell r="D91" t="str">
            <v>2020级人力资源管理2班</v>
          </cell>
          <cell r="E91" t="str">
            <v>成都吉瑞酒店基层员工培训问题及对策研究</v>
          </cell>
          <cell r="F91" t="str">
            <v>应用</v>
          </cell>
          <cell r="G91" t="str">
            <v>吴印佳</v>
          </cell>
          <cell r="H91" t="str">
            <v>讲师</v>
          </cell>
          <cell r="I91" t="str">
            <v>79</v>
          </cell>
          <cell r="J91" t="str">
            <v>关晓月</v>
          </cell>
          <cell r="K91" t="str">
            <v>副教授</v>
          </cell>
          <cell r="L91" t="str">
            <v>80</v>
          </cell>
          <cell r="M91" t="str">
            <v>64</v>
          </cell>
          <cell r="N91" t="str">
            <v>75</v>
          </cell>
          <cell r="O91" t="str">
            <v/>
          </cell>
          <cell r="P91" t="str">
            <v>15.98</v>
          </cell>
        </row>
        <row r="92">
          <cell r="B92" t="str">
            <v>谢昊龙</v>
          </cell>
          <cell r="C92" t="str">
            <v>20205271098</v>
          </cell>
          <cell r="D92" t="str">
            <v>2020级人力资源管理2班</v>
          </cell>
          <cell r="E92" t="str">
            <v>中国农业银行唐山分行校园招聘管理优化研究</v>
          </cell>
          <cell r="F92" t="str">
            <v>应用</v>
          </cell>
          <cell r="G92" t="str">
            <v>徐晓燕</v>
          </cell>
          <cell r="H92" t="str">
            <v>讲师</v>
          </cell>
          <cell r="I92" t="str">
            <v>76</v>
          </cell>
          <cell r="J92" t="str">
            <v>董帅</v>
          </cell>
          <cell r="K92" t="str">
            <v>副教授</v>
          </cell>
          <cell r="L92" t="str">
            <v>76</v>
          </cell>
          <cell r="M92" t="str">
            <v>71</v>
          </cell>
          <cell r="N92" t="str">
            <v>75</v>
          </cell>
          <cell r="O92" t="str">
            <v/>
          </cell>
          <cell r="P92" t="str">
            <v>14.33</v>
          </cell>
        </row>
        <row r="93">
          <cell r="B93" t="str">
            <v>张欣宇</v>
          </cell>
          <cell r="C93" t="str">
            <v>20205271105</v>
          </cell>
          <cell r="D93" t="str">
            <v>2020级人力资源管理2班</v>
          </cell>
          <cell r="E93" t="str">
            <v>w公司基层员工满意度研究</v>
          </cell>
          <cell r="F93" t="str">
            <v>应用</v>
          </cell>
          <cell r="G93" t="str">
            <v>林竹</v>
          </cell>
          <cell r="H93" t="str">
            <v>副教授</v>
          </cell>
          <cell r="I93" t="str">
            <v>83</v>
          </cell>
          <cell r="J93" t="str">
            <v>杨国坤</v>
          </cell>
          <cell r="K93" t="str">
            <v>助教</v>
          </cell>
          <cell r="L93" t="str">
            <v>74</v>
          </cell>
          <cell r="M93" t="str">
            <v>66</v>
          </cell>
          <cell r="N93" t="str">
            <v>75</v>
          </cell>
          <cell r="O93" t="str">
            <v/>
          </cell>
          <cell r="P93" t="str">
            <v>16.57</v>
          </cell>
        </row>
        <row r="94">
          <cell r="B94" t="str">
            <v>钟玉玲</v>
          </cell>
          <cell r="C94" t="str">
            <v>20205271106</v>
          </cell>
          <cell r="D94" t="str">
            <v>2020级人力资源管理2班</v>
          </cell>
          <cell r="E94" t="str">
            <v>W公司员工招聘流程优化研究</v>
          </cell>
          <cell r="F94" t="str">
            <v>应用</v>
          </cell>
          <cell r="G94" t="str">
            <v>吴寒梅</v>
          </cell>
          <cell r="H94" t="str">
            <v>副教授</v>
          </cell>
          <cell r="I94" t="str">
            <v>78</v>
          </cell>
          <cell r="J94" t="str">
            <v>董帅</v>
          </cell>
          <cell r="K94" t="str">
            <v>副教授</v>
          </cell>
          <cell r="L94" t="str">
            <v>71</v>
          </cell>
          <cell r="M94" t="str">
            <v>74</v>
          </cell>
          <cell r="N94" t="str">
            <v>75</v>
          </cell>
          <cell r="O94" t="str">
            <v/>
          </cell>
          <cell r="P94" t="str">
            <v>11.3</v>
          </cell>
        </row>
        <row r="95">
          <cell r="B95" t="str">
            <v>刘盼</v>
          </cell>
          <cell r="C95" t="str">
            <v>20205271076</v>
          </cell>
          <cell r="D95" t="str">
            <v>2020级人力资源管理2班</v>
          </cell>
          <cell r="E95" t="str">
            <v>X公司销售人员激励问题及对策研究</v>
          </cell>
          <cell r="F95" t="str">
            <v>应用</v>
          </cell>
          <cell r="G95" t="str">
            <v>吴寒梅</v>
          </cell>
          <cell r="H95" t="str">
            <v>副教授</v>
          </cell>
          <cell r="I95" t="str">
            <v>72</v>
          </cell>
          <cell r="J95" t="str">
            <v>张银华</v>
          </cell>
          <cell r="K95" t="str">
            <v>副教授</v>
          </cell>
          <cell r="L95" t="str">
            <v>78</v>
          </cell>
          <cell r="M95" t="str">
            <v>76</v>
          </cell>
          <cell r="N95" t="str">
            <v>75</v>
          </cell>
          <cell r="O95" t="str">
            <v/>
          </cell>
          <cell r="P95" t="str">
            <v>22.35</v>
          </cell>
        </row>
        <row r="96">
          <cell r="B96" t="str">
            <v>马滔</v>
          </cell>
          <cell r="C96" t="str">
            <v>20205271079</v>
          </cell>
          <cell r="D96" t="str">
            <v>2020级人力资源管理2班</v>
          </cell>
          <cell r="E96" t="str">
            <v>四川保宁醋公司基层员工满意度提升策略研究</v>
          </cell>
          <cell r="F96" t="str">
            <v>应用</v>
          </cell>
          <cell r="G96" t="str">
            <v>徐晓燕</v>
          </cell>
          <cell r="H96" t="str">
            <v>讲师</v>
          </cell>
          <cell r="I96" t="str">
            <v>80</v>
          </cell>
          <cell r="J96" t="str">
            <v>何颖</v>
          </cell>
          <cell r="K96" t="str">
            <v>副教授</v>
          </cell>
          <cell r="L96" t="str">
            <v>76</v>
          </cell>
          <cell r="M96" t="str">
            <v>64</v>
          </cell>
          <cell r="N96" t="str">
            <v>74</v>
          </cell>
          <cell r="O96" t="str">
            <v/>
          </cell>
          <cell r="P96" t="str">
            <v>18.7</v>
          </cell>
        </row>
        <row r="97">
          <cell r="B97" t="str">
            <v>林欣悦</v>
          </cell>
          <cell r="C97" t="str">
            <v>20205251025</v>
          </cell>
          <cell r="D97" t="str">
            <v>人力资源管理辅修班</v>
          </cell>
          <cell r="E97" t="str">
            <v>K物业公司基层员工招聘管理问题及对策研究</v>
          </cell>
          <cell r="F97" t="str">
            <v>应用</v>
          </cell>
          <cell r="G97" t="str">
            <v>李黎媚</v>
          </cell>
          <cell r="H97" t="str">
            <v>副教授</v>
          </cell>
          <cell r="I97" t="str">
            <v>74</v>
          </cell>
          <cell r="J97" t="str">
            <v>王小艳</v>
          </cell>
          <cell r="K97" t="str">
            <v>副教授</v>
          </cell>
          <cell r="L97" t="str">
            <v>79</v>
          </cell>
          <cell r="M97" t="str">
            <v>68</v>
          </cell>
          <cell r="N97" t="str">
            <v>74</v>
          </cell>
          <cell r="O97" t="str">
            <v/>
          </cell>
          <cell r="P97" t="str">
            <v>16.47</v>
          </cell>
        </row>
        <row r="98">
          <cell r="B98" t="str">
            <v>左叁叁</v>
          </cell>
          <cell r="C98" t="str">
            <v>20205271109</v>
          </cell>
          <cell r="D98" t="str">
            <v>2020级人力资源管理2班</v>
          </cell>
          <cell r="E98" t="str">
            <v>M公司新员工培训问题及对策研究</v>
          </cell>
          <cell r="F98" t="str">
            <v>应用</v>
          </cell>
          <cell r="G98" t="str">
            <v>何颖</v>
          </cell>
          <cell r="H98" t="str">
            <v>副教授</v>
          </cell>
          <cell r="I98" t="str">
            <v>70</v>
          </cell>
          <cell r="J98" t="str">
            <v>李黎媚</v>
          </cell>
          <cell r="K98" t="str">
            <v>副教授</v>
          </cell>
          <cell r="L98" t="str">
            <v>73</v>
          </cell>
          <cell r="M98" t="str">
            <v>79</v>
          </cell>
          <cell r="N98" t="str">
            <v>74</v>
          </cell>
          <cell r="O98" t="str">
            <v/>
          </cell>
          <cell r="P98" t="str">
            <v>21.7</v>
          </cell>
        </row>
        <row r="99">
          <cell r="B99" t="str">
            <v>陈文慧</v>
          </cell>
          <cell r="C99" t="str">
            <v>20205271005</v>
          </cell>
          <cell r="D99" t="str">
            <v>2020级人力资源管理1班</v>
          </cell>
          <cell r="E99" t="str">
            <v>柳州市得华食品有限公司基层员工招聘问题及对策研究</v>
          </cell>
          <cell r="F99" t="str">
            <v>应用</v>
          </cell>
          <cell r="G99" t="str">
            <v>何颖</v>
          </cell>
          <cell r="H99" t="str">
            <v>副教授</v>
          </cell>
          <cell r="I99" t="str">
            <v>72</v>
          </cell>
          <cell r="J99" t="str">
            <v>李黎媚</v>
          </cell>
          <cell r="K99" t="str">
            <v>副教授</v>
          </cell>
          <cell r="L99" t="str">
            <v>80</v>
          </cell>
          <cell r="M99" t="str">
            <v>72</v>
          </cell>
          <cell r="N99" t="str">
            <v>74</v>
          </cell>
          <cell r="O99" t="str">
            <v/>
          </cell>
          <cell r="P99" t="str">
            <v>22.76</v>
          </cell>
        </row>
        <row r="100">
          <cell r="B100" t="str">
            <v>鲁玲钰</v>
          </cell>
          <cell r="C100" t="str">
            <v>20226271291</v>
          </cell>
          <cell r="D100" t="str">
            <v>2020级人力资源管理3班</v>
          </cell>
          <cell r="E100" t="str">
            <v>C文旅公司基层员工招聘问题及对策研究</v>
          </cell>
          <cell r="F100" t="str">
            <v>应用</v>
          </cell>
          <cell r="G100" t="str">
            <v>吴寒梅</v>
          </cell>
          <cell r="H100" t="str">
            <v>副教授</v>
          </cell>
          <cell r="I100" t="str">
            <v>68</v>
          </cell>
          <cell r="J100" t="str">
            <v>向倩雯</v>
          </cell>
          <cell r="K100" t="str">
            <v>副教授</v>
          </cell>
          <cell r="L100" t="str">
            <v>81</v>
          </cell>
          <cell r="M100" t="str">
            <v>74</v>
          </cell>
          <cell r="N100" t="str">
            <v>74</v>
          </cell>
          <cell r="O100" t="str">
            <v/>
          </cell>
          <cell r="P100" t="str">
            <v>12.57</v>
          </cell>
        </row>
        <row r="101">
          <cell r="B101" t="str">
            <v>赵耀民</v>
          </cell>
          <cell r="C101" t="str">
            <v>20205311034</v>
          </cell>
          <cell r="D101" t="str">
            <v>人力资源管理辅修班</v>
          </cell>
          <cell r="E101" t="str">
            <v>蜜雪冰城成都分公司基层员工培训问题研究及对策</v>
          </cell>
          <cell r="F101" t="str">
            <v>应用</v>
          </cell>
          <cell r="G101" t="str">
            <v>林竹</v>
          </cell>
          <cell r="H101" t="str">
            <v>副教授</v>
          </cell>
          <cell r="I101" t="str">
            <v>84</v>
          </cell>
          <cell r="J101" t="str">
            <v>徐晓燕</v>
          </cell>
          <cell r="K101" t="str">
            <v>讲师</v>
          </cell>
          <cell r="L101" t="str">
            <v>71</v>
          </cell>
          <cell r="M101" t="str">
            <v>64</v>
          </cell>
          <cell r="N101" t="str">
            <v>74</v>
          </cell>
          <cell r="O101" t="str">
            <v/>
          </cell>
          <cell r="P101" t="str">
            <v>19.29</v>
          </cell>
        </row>
        <row r="102">
          <cell r="B102" t="str">
            <v>陈丹</v>
          </cell>
          <cell r="C102" t="str">
            <v>20226271290</v>
          </cell>
          <cell r="D102" t="str">
            <v>2020级人力资源管理3班</v>
          </cell>
          <cell r="E102" t="str">
            <v>沃尔玛绵阳分店基层员工招聘问题及对策研究</v>
          </cell>
          <cell r="F102" t="str">
            <v>应用</v>
          </cell>
          <cell r="G102" t="str">
            <v>何颖</v>
          </cell>
          <cell r="H102" t="str">
            <v>副教授</v>
          </cell>
          <cell r="I102" t="str">
            <v>70</v>
          </cell>
          <cell r="J102" t="str">
            <v>陈玲</v>
          </cell>
          <cell r="K102" t="str">
            <v>讲师</v>
          </cell>
          <cell r="L102" t="str">
            <v>80</v>
          </cell>
          <cell r="M102" t="str">
            <v>73</v>
          </cell>
          <cell r="N102" t="str">
            <v>74</v>
          </cell>
          <cell r="O102" t="str">
            <v/>
          </cell>
          <cell r="P102" t="str">
            <v>18.24</v>
          </cell>
        </row>
        <row r="103">
          <cell r="B103" t="str">
            <v>张怡</v>
          </cell>
          <cell r="C103" t="str">
            <v>20205271053</v>
          </cell>
          <cell r="D103" t="str">
            <v>2020级人力资源管理1班</v>
          </cell>
          <cell r="E103" t="str">
            <v>成都购商云汇有限公司基层员工招聘问题研究</v>
          </cell>
          <cell r="F103" t="str">
            <v>应用</v>
          </cell>
          <cell r="G103" t="str">
            <v>林竹</v>
          </cell>
          <cell r="H103" t="str">
            <v>副教授</v>
          </cell>
          <cell r="I103" t="str">
            <v>87</v>
          </cell>
          <cell r="J103" t="str">
            <v>何颖</v>
          </cell>
          <cell r="K103" t="str">
            <v>副教授</v>
          </cell>
          <cell r="L103" t="str">
            <v>67</v>
          </cell>
          <cell r="M103" t="str">
            <v>65</v>
          </cell>
          <cell r="N103" t="str">
            <v>74</v>
          </cell>
          <cell r="O103" t="str">
            <v/>
          </cell>
          <cell r="P103" t="str">
            <v>17.35</v>
          </cell>
        </row>
        <row r="104">
          <cell r="B104" t="str">
            <v>吴茂玲</v>
          </cell>
          <cell r="C104" t="str">
            <v>20205271041</v>
          </cell>
          <cell r="D104" t="str">
            <v>2020级人力资源管理1班</v>
          </cell>
          <cell r="E104" t="str">
            <v>H企业基层员工招聘管理问题及对策研究</v>
          </cell>
          <cell r="F104" t="str">
            <v>应用</v>
          </cell>
          <cell r="G104" t="str">
            <v>李瑞</v>
          </cell>
          <cell r="H104" t="str">
            <v>院聘讲师</v>
          </cell>
          <cell r="I104" t="str">
            <v>77</v>
          </cell>
          <cell r="J104" t="str">
            <v>李黎媚</v>
          </cell>
          <cell r="K104" t="str">
            <v>副教授</v>
          </cell>
          <cell r="L104" t="str">
            <v>80</v>
          </cell>
          <cell r="M104" t="str">
            <v>63</v>
          </cell>
          <cell r="N104" t="str">
            <v>74</v>
          </cell>
          <cell r="O104" t="str">
            <v/>
          </cell>
          <cell r="P104" t="str">
            <v>24.51</v>
          </cell>
        </row>
        <row r="105">
          <cell r="B105" t="str">
            <v>曹家艺</v>
          </cell>
          <cell r="C105" t="str">
            <v>20205271001</v>
          </cell>
          <cell r="D105" t="str">
            <v>2020级人力资源管理1班</v>
          </cell>
          <cell r="E105" t="str">
            <v>四川省煤焦化有限公司基层员工绩效考核优化研究</v>
          </cell>
          <cell r="F105" t="str">
            <v>应用</v>
          </cell>
          <cell r="G105" t="str">
            <v>李黎媚</v>
          </cell>
          <cell r="H105" t="str">
            <v>副教授</v>
          </cell>
          <cell r="I105" t="str">
            <v>67</v>
          </cell>
          <cell r="J105" t="str">
            <v>徐晓燕</v>
          </cell>
          <cell r="K105" t="str">
            <v>讲师</v>
          </cell>
          <cell r="L105" t="str">
            <v>75</v>
          </cell>
          <cell r="M105" t="str">
            <v>80</v>
          </cell>
          <cell r="N105" t="str">
            <v>73</v>
          </cell>
          <cell r="O105" t="str">
            <v/>
          </cell>
          <cell r="P105" t="str">
            <v>13.06</v>
          </cell>
        </row>
        <row r="106">
          <cell r="B106" t="str">
            <v>邓丽君</v>
          </cell>
          <cell r="C106" t="str">
            <v>20205271058</v>
          </cell>
          <cell r="D106" t="str">
            <v>2020级人力资源管理2班</v>
          </cell>
          <cell r="E106" t="str">
            <v>成都太子家居公司销售员激励策略优化研究</v>
          </cell>
          <cell r="F106" t="str">
            <v>应用</v>
          </cell>
          <cell r="G106" t="str">
            <v>李黎媚</v>
          </cell>
          <cell r="H106" t="str">
            <v>副教授</v>
          </cell>
          <cell r="I106" t="str">
            <v>72</v>
          </cell>
          <cell r="J106" t="str">
            <v>王小艳</v>
          </cell>
          <cell r="K106" t="str">
            <v>副教授</v>
          </cell>
          <cell r="L106" t="str">
            <v>69</v>
          </cell>
          <cell r="M106" t="str">
            <v>78</v>
          </cell>
          <cell r="N106" t="str">
            <v>73</v>
          </cell>
          <cell r="O106" t="str">
            <v/>
          </cell>
          <cell r="P106" t="str">
            <v>20.82</v>
          </cell>
        </row>
        <row r="107">
          <cell r="B107" t="str">
            <v>王小路</v>
          </cell>
          <cell r="C107" t="str">
            <v>20205271037</v>
          </cell>
          <cell r="D107" t="str">
            <v>2020级人力资源管理1班</v>
          </cell>
          <cell r="E107" t="str">
            <v>重庆木马酒店服务人员培训问题及对策研究</v>
          </cell>
          <cell r="F107" t="str">
            <v>应用</v>
          </cell>
          <cell r="G107" t="str">
            <v>杨国坤</v>
          </cell>
          <cell r="H107" t="str">
            <v>助教</v>
          </cell>
          <cell r="I107" t="str">
            <v>73</v>
          </cell>
          <cell r="J107" t="str">
            <v>林竹</v>
          </cell>
          <cell r="K107" t="str">
            <v>副教授</v>
          </cell>
          <cell r="L107" t="str">
            <v>72</v>
          </cell>
          <cell r="M107" t="str">
            <v>74</v>
          </cell>
          <cell r="N107" t="str">
            <v>73</v>
          </cell>
          <cell r="O107" t="str">
            <v/>
          </cell>
          <cell r="P107" t="str">
            <v>12.28</v>
          </cell>
        </row>
        <row r="108">
          <cell r="B108" t="str">
            <v>钟林燕</v>
          </cell>
          <cell r="C108" t="str">
            <v>20226271281</v>
          </cell>
          <cell r="D108" t="str">
            <v>2020级人力资源管理3班</v>
          </cell>
          <cell r="E108" t="str">
            <v>成都童程童美科技有限公司招聘体系优化研究</v>
          </cell>
          <cell r="F108" t="str">
            <v>应用</v>
          </cell>
          <cell r="G108" t="str">
            <v>杨国坤</v>
          </cell>
          <cell r="H108" t="str">
            <v>助教</v>
          </cell>
          <cell r="I108" t="str">
            <v>84</v>
          </cell>
          <cell r="J108" t="str">
            <v>林竹</v>
          </cell>
          <cell r="K108" t="str">
            <v>副教授</v>
          </cell>
          <cell r="L108" t="str">
            <v>68</v>
          </cell>
          <cell r="M108" t="str">
            <v>64</v>
          </cell>
          <cell r="N108" t="str">
            <v>73</v>
          </cell>
          <cell r="O108" t="str">
            <v/>
          </cell>
          <cell r="P108" t="str">
            <v>17.39</v>
          </cell>
        </row>
        <row r="109">
          <cell r="B109" t="str">
            <v>刘合婷</v>
          </cell>
          <cell r="C109" t="str">
            <v>20205271075</v>
          </cell>
          <cell r="D109" t="str">
            <v>2020级人力资源管理2班</v>
          </cell>
          <cell r="E109" t="str">
            <v>郫都区书亦烧仙草销售员工满意度提升对策研究</v>
          </cell>
          <cell r="F109" t="str">
            <v>应用</v>
          </cell>
          <cell r="G109" t="str">
            <v>何颖</v>
          </cell>
          <cell r="H109" t="str">
            <v>副教授</v>
          </cell>
          <cell r="I109" t="str">
            <v>70</v>
          </cell>
          <cell r="J109" t="str">
            <v>向倩雯</v>
          </cell>
          <cell r="K109" t="str">
            <v>副教授</v>
          </cell>
          <cell r="L109" t="str">
            <v>76</v>
          </cell>
          <cell r="M109" t="str">
            <v>75</v>
          </cell>
          <cell r="N109" t="str">
            <v>73</v>
          </cell>
          <cell r="O109" t="str">
            <v/>
          </cell>
          <cell r="P109" t="str">
            <v>18.32</v>
          </cell>
        </row>
        <row r="110">
          <cell r="B110" t="str">
            <v>缪应正</v>
          </cell>
          <cell r="C110" t="str">
            <v>20205271029</v>
          </cell>
          <cell r="D110" t="str">
            <v>2020级人力资源管理1班</v>
          </cell>
          <cell r="E110" t="str">
            <v>中国联通凉山分公司基层员工培训问题研究</v>
          </cell>
          <cell r="F110" t="str">
            <v>应用</v>
          </cell>
          <cell r="G110" t="str">
            <v>张银华</v>
          </cell>
          <cell r="H110" t="str">
            <v>副教授</v>
          </cell>
          <cell r="I110" t="str">
            <v>74</v>
          </cell>
          <cell r="J110" t="str">
            <v>董帅</v>
          </cell>
          <cell r="K110" t="str">
            <v>副教授</v>
          </cell>
          <cell r="L110" t="str">
            <v>76</v>
          </cell>
          <cell r="M110" t="str">
            <v>68</v>
          </cell>
          <cell r="N110" t="str">
            <v>73</v>
          </cell>
          <cell r="O110" t="str">
            <v/>
          </cell>
          <cell r="P110" t="str">
            <v>21.21</v>
          </cell>
        </row>
        <row r="111">
          <cell r="B111" t="str">
            <v>莫轶钦</v>
          </cell>
          <cell r="C111" t="str">
            <v>20205271030</v>
          </cell>
          <cell r="D111" t="str">
            <v>2020级人力资源管理1班</v>
          </cell>
          <cell r="E111" t="str">
            <v>贵州黔通电气有限公司员工招聘问题与对策研究</v>
          </cell>
          <cell r="F111" t="str">
            <v>应用</v>
          </cell>
          <cell r="G111" t="str">
            <v>陈玲</v>
          </cell>
          <cell r="H111" t="str">
            <v>讲师</v>
          </cell>
          <cell r="I111" t="str">
            <v>65</v>
          </cell>
          <cell r="J111" t="str">
            <v>董帅</v>
          </cell>
          <cell r="K111" t="str">
            <v>副教授</v>
          </cell>
          <cell r="L111" t="str">
            <v>81</v>
          </cell>
          <cell r="M111" t="str">
            <v>75</v>
          </cell>
          <cell r="N111" t="str">
            <v>73</v>
          </cell>
          <cell r="O111" t="str">
            <v/>
          </cell>
          <cell r="P111" t="str">
            <v>18.71</v>
          </cell>
        </row>
        <row r="112">
          <cell r="B112" t="str">
            <v>唐基容</v>
          </cell>
          <cell r="C112" t="str">
            <v>20205271035</v>
          </cell>
          <cell r="D112" t="str">
            <v>2020级人力资源管理1班</v>
          </cell>
          <cell r="E112" t="str">
            <v>广西A公司基层员工招聘管理问题及对策研究</v>
          </cell>
          <cell r="F112" t="str">
            <v>应用</v>
          </cell>
          <cell r="G112" t="str">
            <v>王小艳</v>
          </cell>
          <cell r="H112" t="str">
            <v>副教授</v>
          </cell>
          <cell r="I112" t="str">
            <v>67</v>
          </cell>
          <cell r="J112" t="str">
            <v>杨国坤</v>
          </cell>
          <cell r="K112" t="str">
            <v>助教</v>
          </cell>
          <cell r="L112" t="str">
            <v>72</v>
          </cell>
          <cell r="M112" t="str">
            <v>78</v>
          </cell>
          <cell r="N112" t="str">
            <v>72</v>
          </cell>
          <cell r="O112" t="str">
            <v/>
          </cell>
          <cell r="P112" t="str">
            <v>20.08</v>
          </cell>
        </row>
        <row r="113">
          <cell r="B113" t="str">
            <v>侯俊杰</v>
          </cell>
          <cell r="C113" t="str">
            <v>20226271284</v>
          </cell>
          <cell r="D113" t="str">
            <v>2020级人力资源管理3班</v>
          </cell>
          <cell r="E113" t="str">
            <v>四川三合驿行科技公司员工薪酬结构问题与对策研究</v>
          </cell>
          <cell r="F113" t="str">
            <v>综合</v>
          </cell>
          <cell r="G113" t="str">
            <v>马彩云</v>
          </cell>
          <cell r="H113" t="str">
            <v>副教授</v>
          </cell>
          <cell r="I113" t="str">
            <v>75</v>
          </cell>
          <cell r="J113" t="str">
            <v>杨国坤</v>
          </cell>
          <cell r="K113" t="str">
            <v>助教</v>
          </cell>
          <cell r="L113" t="str">
            <v>73</v>
          </cell>
          <cell r="M113" t="str">
            <v>67</v>
          </cell>
          <cell r="N113" t="str">
            <v>72</v>
          </cell>
          <cell r="O113" t="str">
            <v/>
          </cell>
          <cell r="P113" t="str">
            <v>14.16</v>
          </cell>
        </row>
        <row r="114">
          <cell r="B114" t="str">
            <v>兰婷</v>
          </cell>
          <cell r="C114" t="str">
            <v>20205271015</v>
          </cell>
          <cell r="D114" t="str">
            <v>2020级人力资源管理1班</v>
          </cell>
          <cell r="E114" t="str">
            <v>浙江舟山港城酒店员工培训问题与对策研究</v>
          </cell>
          <cell r="F114" t="str">
            <v>应用</v>
          </cell>
          <cell r="G114" t="str">
            <v>向倩雯</v>
          </cell>
          <cell r="H114" t="str">
            <v>副教授</v>
          </cell>
          <cell r="I114" t="str">
            <v>76</v>
          </cell>
          <cell r="J114" t="str">
            <v>何颖</v>
          </cell>
          <cell r="K114" t="str">
            <v>副教授</v>
          </cell>
          <cell r="L114" t="str">
            <v>71</v>
          </cell>
          <cell r="M114" t="str">
            <v>68</v>
          </cell>
          <cell r="N114" t="str">
            <v>72</v>
          </cell>
          <cell r="O114" t="str">
            <v/>
          </cell>
          <cell r="P114" t="str">
            <v>20.43</v>
          </cell>
        </row>
        <row r="115">
          <cell r="B115" t="str">
            <v>董青艳</v>
          </cell>
          <cell r="C115" t="str">
            <v>20205271008</v>
          </cell>
          <cell r="D115" t="str">
            <v>2020级人力资源管理1班</v>
          </cell>
          <cell r="E115" t="str">
            <v>四川犀安科技有限公司员工绩效管理体系优化研究</v>
          </cell>
          <cell r="F115" t="str">
            <v>应用</v>
          </cell>
          <cell r="G115" t="str">
            <v>杨国坤</v>
          </cell>
          <cell r="H115" t="str">
            <v>助教</v>
          </cell>
          <cell r="I115" t="str">
            <v>70</v>
          </cell>
          <cell r="J115" t="str">
            <v>王小艳</v>
          </cell>
          <cell r="K115" t="str">
            <v>副教授</v>
          </cell>
          <cell r="L115" t="str">
            <v>73</v>
          </cell>
          <cell r="M115" t="str">
            <v>75</v>
          </cell>
          <cell r="N115" t="str">
            <v>72</v>
          </cell>
          <cell r="O115" t="str">
            <v/>
          </cell>
          <cell r="P115" t="str">
            <v>27.1</v>
          </cell>
        </row>
        <row r="116">
          <cell r="B116" t="str">
            <v>安兰</v>
          </cell>
          <cell r="C116" t="str">
            <v>20226271299</v>
          </cell>
          <cell r="D116" t="str">
            <v>2020级人力资源管理3班</v>
          </cell>
          <cell r="E116" t="str">
            <v>快剩购物公司员工培训问题及对策研究</v>
          </cell>
          <cell r="F116" t="str">
            <v>应用</v>
          </cell>
          <cell r="G116" t="str">
            <v>徐晓燕</v>
          </cell>
          <cell r="H116" t="str">
            <v>讲师</v>
          </cell>
          <cell r="I116" t="str">
            <v>73</v>
          </cell>
          <cell r="J116" t="str">
            <v>张银华</v>
          </cell>
          <cell r="K116" t="str">
            <v>副教授</v>
          </cell>
          <cell r="L116" t="str">
            <v>74</v>
          </cell>
          <cell r="M116" t="str">
            <v>67</v>
          </cell>
          <cell r="N116" t="str">
            <v>72</v>
          </cell>
          <cell r="O116" t="str">
            <v/>
          </cell>
          <cell r="P116" t="str">
            <v>21.95</v>
          </cell>
        </row>
        <row r="117">
          <cell r="B117" t="str">
            <v>龙宇</v>
          </cell>
          <cell r="C117" t="str">
            <v>20205271077</v>
          </cell>
          <cell r="D117" t="str">
            <v>2020级人力资源管理2班</v>
          </cell>
          <cell r="E117" t="str">
            <v>桦洁商贸公司员工满意度提升策略研究</v>
          </cell>
          <cell r="F117" t="str">
            <v>应用</v>
          </cell>
          <cell r="G117" t="str">
            <v>徐晓燕</v>
          </cell>
          <cell r="H117" t="str">
            <v>讲师</v>
          </cell>
          <cell r="I117" t="str">
            <v>75</v>
          </cell>
          <cell r="J117" t="str">
            <v>张银华</v>
          </cell>
          <cell r="K117" t="str">
            <v>副教授</v>
          </cell>
          <cell r="L117" t="str">
            <v>80</v>
          </cell>
          <cell r="M117" t="str">
            <v>61</v>
          </cell>
          <cell r="N117" t="str">
            <v>72</v>
          </cell>
          <cell r="O117" t="str">
            <v/>
          </cell>
          <cell r="P117" t="str">
            <v>16.54</v>
          </cell>
        </row>
        <row r="118">
          <cell r="B118" t="str">
            <v>陈瑶</v>
          </cell>
          <cell r="C118" t="str">
            <v>20205271006</v>
          </cell>
          <cell r="D118" t="str">
            <v>2020级人力资源管理1班</v>
          </cell>
          <cell r="E118" t="str">
            <v>上海亮点劳务派遣有限公司人事专员招聘问题研究</v>
          </cell>
          <cell r="F118" t="str">
            <v>应用</v>
          </cell>
          <cell r="G118" t="str">
            <v>张银华</v>
          </cell>
          <cell r="H118" t="str">
            <v>副教授</v>
          </cell>
          <cell r="I118" t="str">
            <v>81</v>
          </cell>
          <cell r="J118" t="str">
            <v>王小艳</v>
          </cell>
          <cell r="K118" t="str">
            <v>副教授</v>
          </cell>
          <cell r="L118" t="str">
            <v>71</v>
          </cell>
          <cell r="M118" t="str">
            <v>60</v>
          </cell>
          <cell r="N118" t="str">
            <v>72</v>
          </cell>
          <cell r="O118" t="str">
            <v/>
          </cell>
          <cell r="P118" t="str">
            <v>14.42</v>
          </cell>
        </row>
        <row r="119">
          <cell r="B119" t="str">
            <v>王竺玉</v>
          </cell>
          <cell r="C119" t="str">
            <v>20205271040</v>
          </cell>
          <cell r="D119" t="str">
            <v>2020级人力资源管理1班</v>
          </cell>
          <cell r="E119" t="str">
            <v>J公司员工招聘对策优化研究</v>
          </cell>
          <cell r="F119" t="str">
            <v>应用</v>
          </cell>
          <cell r="G119" t="str">
            <v>林竹</v>
          </cell>
          <cell r="H119" t="str">
            <v>副教授</v>
          </cell>
          <cell r="I119" t="str">
            <v>81</v>
          </cell>
          <cell r="J119" t="str">
            <v>杨国坤</v>
          </cell>
          <cell r="K119" t="str">
            <v>助教</v>
          </cell>
          <cell r="L119" t="str">
            <v>65</v>
          </cell>
          <cell r="M119" t="str">
            <v>68</v>
          </cell>
          <cell r="N119" t="str">
            <v>72</v>
          </cell>
          <cell r="O119" t="str">
            <v/>
          </cell>
          <cell r="P119" t="str">
            <v>12.24</v>
          </cell>
        </row>
        <row r="120">
          <cell r="B120" t="str">
            <v>李劲男</v>
          </cell>
          <cell r="C120" t="str">
            <v>20205271017</v>
          </cell>
          <cell r="D120" t="str">
            <v>2020级人力资源管理1班</v>
          </cell>
          <cell r="E120" t="str">
            <v>HY有限公司员工招聘问题及对策研究</v>
          </cell>
          <cell r="F120" t="str">
            <v>应用</v>
          </cell>
          <cell r="G120" t="str">
            <v>吴印佳</v>
          </cell>
          <cell r="H120" t="str">
            <v>讲师</v>
          </cell>
          <cell r="I120" t="str">
            <v>80</v>
          </cell>
          <cell r="J120" t="str">
            <v>张银华</v>
          </cell>
          <cell r="K120" t="str">
            <v>副教授</v>
          </cell>
          <cell r="L120" t="str">
            <v>72</v>
          </cell>
          <cell r="M120" t="str">
            <v>61</v>
          </cell>
          <cell r="N120" t="str">
            <v>72</v>
          </cell>
          <cell r="O120" t="str">
            <v/>
          </cell>
          <cell r="P120" t="str">
            <v>12.9</v>
          </cell>
        </row>
        <row r="121">
          <cell r="B121" t="str">
            <v>王依慈</v>
          </cell>
          <cell r="C121" t="str">
            <v>20205271038</v>
          </cell>
          <cell r="D121" t="str">
            <v>2020级人力资源管理1班</v>
          </cell>
          <cell r="E121" t="str">
            <v>L公司员工招聘管理问题及对策研究</v>
          </cell>
          <cell r="F121" t="str">
            <v>应用</v>
          </cell>
          <cell r="G121" t="str">
            <v>吴印佳</v>
          </cell>
          <cell r="H121" t="str">
            <v>讲师</v>
          </cell>
          <cell r="I121" t="str">
            <v>77</v>
          </cell>
          <cell r="J121" t="str">
            <v>向倩雯</v>
          </cell>
          <cell r="K121" t="str">
            <v>副教授</v>
          </cell>
          <cell r="L121" t="str">
            <v>67</v>
          </cell>
          <cell r="M121" t="str">
            <v>70</v>
          </cell>
          <cell r="N121" t="str">
            <v>72</v>
          </cell>
          <cell r="O121" t="str">
            <v/>
          </cell>
          <cell r="P121" t="str">
            <v>18.14</v>
          </cell>
        </row>
        <row r="122">
          <cell r="B122" t="str">
            <v>温雅淇</v>
          </cell>
          <cell r="C122" t="str">
            <v>20205271091</v>
          </cell>
          <cell r="D122" t="str">
            <v>2020级人力资源管理2班</v>
          </cell>
          <cell r="E122" t="str">
            <v>成都得力商贸公司基层员工培训管理问题及对策研究</v>
          </cell>
          <cell r="F122" t="str">
            <v>应用</v>
          </cell>
          <cell r="G122" t="str">
            <v>林竹</v>
          </cell>
          <cell r="H122" t="str">
            <v>副教授</v>
          </cell>
          <cell r="I122" t="str">
            <v>81</v>
          </cell>
          <cell r="J122" t="str">
            <v>关晓月</v>
          </cell>
          <cell r="K122" t="str">
            <v>副教授</v>
          </cell>
          <cell r="L122" t="str">
            <v>70</v>
          </cell>
          <cell r="M122" t="str">
            <v>63</v>
          </cell>
          <cell r="N122" t="str">
            <v>72</v>
          </cell>
          <cell r="O122" t="str">
            <v/>
          </cell>
          <cell r="P122" t="str">
            <v>16.94</v>
          </cell>
        </row>
        <row r="123">
          <cell r="B123" t="str">
            <v>梁昆</v>
          </cell>
          <cell r="C123" t="str">
            <v>20205271071</v>
          </cell>
          <cell r="D123" t="str">
            <v>2020级人力资源管理2班</v>
          </cell>
          <cell r="E123" t="str">
            <v>盒马鲜生销售人员激励问题及对策研究</v>
          </cell>
          <cell r="F123" t="str">
            <v>应用</v>
          </cell>
          <cell r="G123" t="str">
            <v>徐晓燕</v>
          </cell>
          <cell r="H123" t="str">
            <v>讲师</v>
          </cell>
          <cell r="I123" t="str">
            <v>76</v>
          </cell>
          <cell r="J123" t="str">
            <v>王小艳</v>
          </cell>
          <cell r="K123" t="str">
            <v>副教授</v>
          </cell>
          <cell r="L123" t="str">
            <v>66</v>
          </cell>
          <cell r="M123" t="str">
            <v>70</v>
          </cell>
          <cell r="N123" t="str">
            <v>71</v>
          </cell>
          <cell r="O123" t="str">
            <v/>
          </cell>
          <cell r="P123" t="str">
            <v>24.05</v>
          </cell>
        </row>
        <row r="124">
          <cell r="B124" t="str">
            <v>蒋述玲</v>
          </cell>
          <cell r="C124" t="str">
            <v>20205271064</v>
          </cell>
          <cell r="D124" t="str">
            <v>2020级人力资源管理2班</v>
          </cell>
          <cell r="E124" t="str">
            <v>成都成电医星公司招聘管理优化研究</v>
          </cell>
          <cell r="F124" t="str">
            <v>基础</v>
          </cell>
          <cell r="G124" t="str">
            <v>张银华</v>
          </cell>
          <cell r="H124" t="str">
            <v>副教授</v>
          </cell>
          <cell r="I124" t="str">
            <v>83</v>
          </cell>
          <cell r="J124" t="str">
            <v>李黎媚</v>
          </cell>
          <cell r="K124" t="str">
            <v>副教授</v>
          </cell>
          <cell r="L124" t="str">
            <v>61</v>
          </cell>
          <cell r="M124" t="str">
            <v>64</v>
          </cell>
          <cell r="N124" t="str">
            <v>71</v>
          </cell>
          <cell r="O124" t="str">
            <v/>
          </cell>
          <cell r="P124" t="str">
            <v>13.56</v>
          </cell>
        </row>
        <row r="125">
          <cell r="B125" t="str">
            <v>陈林骄</v>
          </cell>
          <cell r="C125" t="str">
            <v>20205271333</v>
          </cell>
          <cell r="D125" t="str">
            <v>2020级人力资源管理1班</v>
          </cell>
          <cell r="E125" t="str">
            <v>浙江六棱标准件有限公司基层员工绩效考核问题研究</v>
          </cell>
          <cell r="F125" t="str">
            <v>应用</v>
          </cell>
          <cell r="G125" t="str">
            <v>杨国坤</v>
          </cell>
          <cell r="H125" t="str">
            <v>助教</v>
          </cell>
          <cell r="I125" t="str">
            <v>76</v>
          </cell>
          <cell r="J125" t="str">
            <v>董帅</v>
          </cell>
          <cell r="K125" t="str">
            <v>副教授</v>
          </cell>
          <cell r="L125" t="str">
            <v>72</v>
          </cell>
          <cell r="M125" t="str">
            <v>64</v>
          </cell>
          <cell r="N125" t="str">
            <v>71</v>
          </cell>
          <cell r="O125" t="str">
            <v/>
          </cell>
          <cell r="P125" t="str">
            <v>16.74</v>
          </cell>
        </row>
        <row r="126">
          <cell r="B126" t="str">
            <v>文彦彦</v>
          </cell>
          <cell r="C126" t="str">
            <v>20205271093</v>
          </cell>
          <cell r="D126" t="str">
            <v>2020级人力资源管理2班</v>
          </cell>
          <cell r="E126" t="str">
            <v>成都环球中心天堂洲际大饭店校园招聘问题及对策研究</v>
          </cell>
          <cell r="F126" t="str">
            <v>应用</v>
          </cell>
          <cell r="G126" t="str">
            <v>徐晓燕</v>
          </cell>
          <cell r="H126" t="str">
            <v>讲师</v>
          </cell>
          <cell r="I126" t="str">
            <v>75</v>
          </cell>
          <cell r="J126" t="str">
            <v>张银华</v>
          </cell>
          <cell r="K126" t="str">
            <v>副教授</v>
          </cell>
          <cell r="L126" t="str">
            <v>71</v>
          </cell>
          <cell r="M126" t="str">
            <v>65</v>
          </cell>
          <cell r="N126" t="str">
            <v>71</v>
          </cell>
          <cell r="O126" t="str">
            <v/>
          </cell>
          <cell r="P126" t="str">
            <v>13.04</v>
          </cell>
        </row>
        <row r="127">
          <cell r="B127" t="str">
            <v>熊志铭</v>
          </cell>
          <cell r="C127" t="str">
            <v>20205271046</v>
          </cell>
          <cell r="D127" t="str">
            <v>2020级人力资源管理1班</v>
          </cell>
          <cell r="E127" t="str">
            <v>旭博科技公司研发人员招聘问题与策略研究</v>
          </cell>
          <cell r="F127" t="str">
            <v>应用</v>
          </cell>
          <cell r="G127" t="str">
            <v>徐晓燕</v>
          </cell>
          <cell r="H127" t="str">
            <v>讲师</v>
          </cell>
          <cell r="I127" t="str">
            <v>73</v>
          </cell>
          <cell r="J127" t="str">
            <v>董帅</v>
          </cell>
          <cell r="K127" t="str">
            <v>副教授</v>
          </cell>
          <cell r="L127" t="str">
            <v>70</v>
          </cell>
          <cell r="M127" t="str">
            <v>70</v>
          </cell>
          <cell r="N127" t="str">
            <v>71</v>
          </cell>
          <cell r="O127" t="str">
            <v/>
          </cell>
          <cell r="P127" t="str">
            <v>8.71</v>
          </cell>
        </row>
        <row r="128">
          <cell r="B128" t="str">
            <v>姚蕴珂</v>
          </cell>
          <cell r="C128" t="str">
            <v>20205271101</v>
          </cell>
          <cell r="D128" t="str">
            <v>2020级人力资源管理2班</v>
          </cell>
          <cell r="E128" t="str">
            <v>广东德丰实业公司基层员工绩效管理优化研究</v>
          </cell>
          <cell r="F128" t="str">
            <v>应用</v>
          </cell>
          <cell r="G128" t="str">
            <v>董帅</v>
          </cell>
          <cell r="H128" t="str">
            <v>副教授</v>
          </cell>
          <cell r="I128" t="str">
            <v>72</v>
          </cell>
          <cell r="J128" t="str">
            <v>徐晓燕</v>
          </cell>
          <cell r="K128" t="str">
            <v>讲师</v>
          </cell>
          <cell r="L128" t="str">
            <v>72</v>
          </cell>
          <cell r="M128" t="str">
            <v>64</v>
          </cell>
          <cell r="N128" t="str">
            <v>70</v>
          </cell>
          <cell r="O128" t="str">
            <v/>
          </cell>
          <cell r="P128" t="str">
            <v>26.42</v>
          </cell>
        </row>
        <row r="129">
          <cell r="B129" t="str">
            <v>冯克冰</v>
          </cell>
          <cell r="C129" t="str">
            <v>20226271303</v>
          </cell>
          <cell r="D129" t="str">
            <v>2020级人力资源管理3班</v>
          </cell>
          <cell r="E129" t="str">
            <v>正舵者网络科技公司知识型员工招聘问题研究</v>
          </cell>
          <cell r="F129" t="str">
            <v>应用</v>
          </cell>
          <cell r="G129" t="str">
            <v>徐晓燕</v>
          </cell>
          <cell r="H129" t="str">
            <v>讲师</v>
          </cell>
          <cell r="I129" t="str">
            <v>74</v>
          </cell>
          <cell r="J129" t="str">
            <v>何颖</v>
          </cell>
          <cell r="K129" t="str">
            <v>副教授</v>
          </cell>
          <cell r="L129" t="str">
            <v>69</v>
          </cell>
          <cell r="M129" t="str">
            <v>66</v>
          </cell>
          <cell r="N129" t="str">
            <v>70</v>
          </cell>
          <cell r="O129" t="str">
            <v/>
          </cell>
          <cell r="P129" t="str">
            <v>19.49</v>
          </cell>
        </row>
        <row r="130">
          <cell r="B130" t="str">
            <v>吕沣霖</v>
          </cell>
          <cell r="C130" t="str">
            <v>20205271078</v>
          </cell>
          <cell r="D130" t="str">
            <v>2020级人力资源管理2班</v>
          </cell>
          <cell r="E130" t="str">
            <v>成都鑫益天创有限公司基层员工绩效考核方案优化研究</v>
          </cell>
          <cell r="F130" t="str">
            <v>应用</v>
          </cell>
          <cell r="G130" t="str">
            <v>杨国坤</v>
          </cell>
          <cell r="H130" t="str">
            <v>助教</v>
          </cell>
          <cell r="I130" t="str">
            <v>67</v>
          </cell>
          <cell r="J130" t="str">
            <v>向倩雯</v>
          </cell>
          <cell r="K130" t="str">
            <v>副教授</v>
          </cell>
          <cell r="L130" t="str">
            <v>68</v>
          </cell>
          <cell r="M130" t="str">
            <v>77</v>
          </cell>
          <cell r="N130" t="str">
            <v>70</v>
          </cell>
          <cell r="O130" t="str">
            <v/>
          </cell>
          <cell r="P130" t="str">
            <v>20.57</v>
          </cell>
        </row>
        <row r="131">
          <cell r="B131" t="str">
            <v>张曼</v>
          </cell>
          <cell r="C131" t="str">
            <v>20205271103</v>
          </cell>
          <cell r="D131" t="str">
            <v>2020级人力资源管理2班</v>
          </cell>
          <cell r="E131" t="str">
            <v>四川励迈艺术培训公司基层员工绩效管理问题研究</v>
          </cell>
          <cell r="F131" t="str">
            <v>应用</v>
          </cell>
          <cell r="G131" t="str">
            <v>张银华</v>
          </cell>
          <cell r="H131" t="str">
            <v>副教授</v>
          </cell>
          <cell r="I131" t="str">
            <v>81</v>
          </cell>
          <cell r="J131" t="str">
            <v>向倩雯</v>
          </cell>
          <cell r="K131" t="str">
            <v>副教授</v>
          </cell>
          <cell r="L131" t="str">
            <v>63</v>
          </cell>
          <cell r="M131" t="str">
            <v>63</v>
          </cell>
          <cell r="N131" t="str">
            <v>70</v>
          </cell>
          <cell r="O131" t="str">
            <v/>
          </cell>
          <cell r="P131" t="str">
            <v>11.41</v>
          </cell>
        </row>
        <row r="132">
          <cell r="B132" t="str">
            <v>石长玉</v>
          </cell>
          <cell r="C132" t="str">
            <v>20205271084</v>
          </cell>
          <cell r="D132" t="str">
            <v>2020级人力资源管理2班</v>
          </cell>
          <cell r="E132" t="str">
            <v>S公司销售人员招聘问题及对策研究</v>
          </cell>
          <cell r="F132" t="str">
            <v>应用</v>
          </cell>
          <cell r="G132" t="str">
            <v>何颖</v>
          </cell>
          <cell r="H132" t="str">
            <v>副教授</v>
          </cell>
          <cell r="I132" t="str">
            <v>72</v>
          </cell>
          <cell r="J132" t="str">
            <v>王小艳</v>
          </cell>
          <cell r="K132" t="str">
            <v>副教授</v>
          </cell>
          <cell r="L132" t="str">
            <v>72</v>
          </cell>
          <cell r="M132" t="str">
            <v>61</v>
          </cell>
          <cell r="N132" t="str">
            <v>69</v>
          </cell>
          <cell r="O132" t="str">
            <v/>
          </cell>
          <cell r="P132" t="str">
            <v>21.21</v>
          </cell>
        </row>
        <row r="133">
          <cell r="B133" t="str">
            <v>唐梓洋</v>
          </cell>
          <cell r="C133" t="str">
            <v>20205311430</v>
          </cell>
          <cell r="D133" t="str">
            <v>人力资源管理辅修班</v>
          </cell>
          <cell r="E133" t="str">
            <v>L家装公司新人设计师绩效考核问题及对策研究</v>
          </cell>
          <cell r="F133" t="str">
            <v>应用</v>
          </cell>
          <cell r="G133" t="str">
            <v>张银华</v>
          </cell>
          <cell r="H133" t="str">
            <v>副教授</v>
          </cell>
          <cell r="I133" t="str">
            <v>79</v>
          </cell>
          <cell r="J133" t="str">
            <v>林竹</v>
          </cell>
          <cell r="K133" t="str">
            <v>副教授</v>
          </cell>
          <cell r="L133" t="str">
            <v>66</v>
          </cell>
          <cell r="M133" t="str">
            <v>60</v>
          </cell>
          <cell r="N133" t="str">
            <v>69</v>
          </cell>
          <cell r="O133" t="str">
            <v/>
          </cell>
          <cell r="P133" t="str">
            <v>20.26</v>
          </cell>
        </row>
        <row r="134">
          <cell r="B134" t="str">
            <v>邓莉莉</v>
          </cell>
          <cell r="C134" t="str">
            <v>2019521094</v>
          </cell>
          <cell r="D134" t="str">
            <v>人力重修</v>
          </cell>
          <cell r="E134" t="str">
            <v>爱可食品零售公司基层员工招聘管理问题及对策研究</v>
          </cell>
          <cell r="F134" t="str">
            <v>应用</v>
          </cell>
          <cell r="G134" t="str">
            <v>李黎媚</v>
          </cell>
          <cell r="H134" t="str">
            <v>副教授</v>
          </cell>
          <cell r="I134" t="str">
            <v>69</v>
          </cell>
          <cell r="J134" t="str">
            <v>向倩雯</v>
          </cell>
          <cell r="K134" t="str">
            <v>副教授</v>
          </cell>
          <cell r="L134" t="str">
            <v>73</v>
          </cell>
          <cell r="M134" t="str">
            <v>60</v>
          </cell>
          <cell r="N134" t="str">
            <v>68</v>
          </cell>
          <cell r="O134" t="str">
            <v/>
          </cell>
          <cell r="P134" t="str">
            <v>19.01</v>
          </cell>
        </row>
        <row r="135">
          <cell r="B135" t="str">
            <v>姚相呈</v>
          </cell>
          <cell r="C135" t="str">
            <v>20226271304</v>
          </cell>
          <cell r="D135" t="str">
            <v>2020级人力资源管理3班</v>
          </cell>
          <cell r="E135" t="str">
            <v>海力控股集团有限公司基层员工激励问题与对策研究</v>
          </cell>
          <cell r="F135" t="str">
            <v>应用</v>
          </cell>
          <cell r="G135" t="str">
            <v>何颖</v>
          </cell>
          <cell r="H135" t="str">
            <v>副教授</v>
          </cell>
          <cell r="I135" t="str">
            <v>69</v>
          </cell>
          <cell r="J135" t="str">
            <v>张银华</v>
          </cell>
          <cell r="K135" t="str">
            <v>副教授</v>
          </cell>
          <cell r="L135" t="str">
            <v>74</v>
          </cell>
          <cell r="M135" t="str">
            <v>62</v>
          </cell>
          <cell r="N135" t="str">
            <v>68</v>
          </cell>
          <cell r="O135" t="str">
            <v/>
          </cell>
          <cell r="P135" t="str">
            <v>9.4</v>
          </cell>
        </row>
        <row r="136">
          <cell r="B136" t="str">
            <v>陈佳旺</v>
          </cell>
          <cell r="C136" t="str">
            <v>20205271057</v>
          </cell>
          <cell r="D136" t="str">
            <v>2020级人力资源管理2班</v>
          </cell>
          <cell r="E136" t="str">
            <v>南京美居装饰公司基层员工培训管理问题与对策研究</v>
          </cell>
          <cell r="F136" t="str">
            <v>应用</v>
          </cell>
          <cell r="G136" t="str">
            <v>李黎媚</v>
          </cell>
          <cell r="H136" t="str">
            <v>副教授</v>
          </cell>
          <cell r="I136" t="str">
            <v>66</v>
          </cell>
          <cell r="J136" t="str">
            <v>王小艳</v>
          </cell>
          <cell r="K136" t="str">
            <v>副教授</v>
          </cell>
          <cell r="L136" t="str">
            <v>67</v>
          </cell>
          <cell r="M136" t="str">
            <v>67</v>
          </cell>
          <cell r="N136" t="str">
            <v>67</v>
          </cell>
          <cell r="O136" t="str">
            <v/>
          </cell>
          <cell r="P136" t="str">
            <v>28.91</v>
          </cell>
        </row>
        <row r="137">
          <cell r="B137" t="str">
            <v>张蕊</v>
          </cell>
          <cell r="C137" t="str">
            <v>20205271104</v>
          </cell>
          <cell r="D137" t="str">
            <v>2020级人力资源管理2班</v>
          </cell>
          <cell r="E137" t="str">
            <v>德邦物流公司沈阳营业部员工培训体系优化研究</v>
          </cell>
          <cell r="F137" t="str">
            <v>应用</v>
          </cell>
          <cell r="G137" t="str">
            <v>陈玲</v>
          </cell>
          <cell r="H137" t="str">
            <v>讲师</v>
          </cell>
          <cell r="I137" t="str">
            <v>70</v>
          </cell>
          <cell r="J137" t="str">
            <v>向倩雯</v>
          </cell>
          <cell r="K137" t="str">
            <v>副教授</v>
          </cell>
          <cell r="L137" t="str">
            <v>60</v>
          </cell>
          <cell r="M137" t="str">
            <v>70</v>
          </cell>
          <cell r="N137" t="str">
            <v>67</v>
          </cell>
          <cell r="O137" t="str">
            <v/>
          </cell>
          <cell r="P137" t="str">
            <v>15.49</v>
          </cell>
        </row>
        <row r="138">
          <cell r="B138" t="str">
            <v>马瑞吉</v>
          </cell>
          <cell r="C138" t="str">
            <v>20205271027</v>
          </cell>
          <cell r="D138" t="str">
            <v>2020级人力资源管理1班</v>
          </cell>
          <cell r="E138" t="str">
            <v>X特步四川分公司骨干员工职业生涯管理问题研究</v>
          </cell>
          <cell r="F138" t="str">
            <v>应用</v>
          </cell>
          <cell r="G138" t="str">
            <v>张银华</v>
          </cell>
          <cell r="H138" t="str">
            <v>副教授</v>
          </cell>
          <cell r="I138" t="str">
            <v>76</v>
          </cell>
          <cell r="J138" t="str">
            <v>李黎媚</v>
          </cell>
          <cell r="K138" t="str">
            <v>副教授</v>
          </cell>
          <cell r="L138" t="str">
            <v>63</v>
          </cell>
          <cell r="M138" t="str">
            <v>60</v>
          </cell>
          <cell r="N138" t="str">
            <v>67</v>
          </cell>
          <cell r="O138" t="str">
            <v/>
          </cell>
          <cell r="P138" t="str">
            <v>26.65</v>
          </cell>
        </row>
        <row r="139">
          <cell r="B139" t="str">
            <v>谢元杭</v>
          </cell>
          <cell r="C139" t="str">
            <v>2018561227</v>
          </cell>
          <cell r="D139" t="str">
            <v>2020级人力资源管理1班</v>
          </cell>
          <cell r="E139" t="str">
            <v>A公司基层员工招聘问题及对策研究</v>
          </cell>
          <cell r="F139" t="str">
            <v>应用</v>
          </cell>
          <cell r="G139" t="str">
            <v>王小艳</v>
          </cell>
          <cell r="H139" t="str">
            <v>副教授</v>
          </cell>
          <cell r="I139" t="str">
            <v>65</v>
          </cell>
          <cell r="J139" t="str">
            <v>何颖</v>
          </cell>
          <cell r="K139" t="str">
            <v>副教授</v>
          </cell>
          <cell r="L139" t="str">
            <v>69</v>
          </cell>
          <cell r="M139" t="str">
            <v>65</v>
          </cell>
          <cell r="N139" t="str">
            <v>66</v>
          </cell>
          <cell r="O139" t="str">
            <v/>
          </cell>
          <cell r="P139" t="str">
            <v>21.49</v>
          </cell>
        </row>
        <row r="140">
          <cell r="B140" t="str">
            <v>邓智友</v>
          </cell>
          <cell r="C140" t="str">
            <v>20205271059</v>
          </cell>
          <cell r="D140" t="str">
            <v>2020级人力资源管理2班</v>
          </cell>
          <cell r="E140" t="str">
            <v>自在租公司员工招聘管理问题及对策研究</v>
          </cell>
          <cell r="F140" t="str">
            <v>应用</v>
          </cell>
          <cell r="G140" t="str">
            <v>向倩雯</v>
          </cell>
          <cell r="H140" t="str">
            <v>副教授</v>
          </cell>
          <cell r="I140" t="str">
            <v>76</v>
          </cell>
          <cell r="J140" t="str">
            <v>李黎媚</v>
          </cell>
          <cell r="K140" t="str">
            <v>副教授</v>
          </cell>
          <cell r="L140" t="str">
            <v>60</v>
          </cell>
          <cell r="M140" t="str">
            <v>60</v>
          </cell>
          <cell r="N140" t="str">
            <v>66</v>
          </cell>
          <cell r="O140" t="str">
            <v/>
          </cell>
          <cell r="P140" t="str">
            <v>19.89</v>
          </cell>
        </row>
        <row r="141">
          <cell r="B141" t="str">
            <v>王金石</v>
          </cell>
          <cell r="C141" t="str">
            <v>20226271283</v>
          </cell>
          <cell r="D141" t="str">
            <v>2020级人力资源管理3班</v>
          </cell>
          <cell r="E141" t="str">
            <v>京东物流配送岗员工激励问题及对策研究</v>
          </cell>
          <cell r="F141" t="str">
            <v>应用</v>
          </cell>
          <cell r="G141" t="str">
            <v>马彩云</v>
          </cell>
          <cell r="H141" t="str">
            <v>副教授</v>
          </cell>
          <cell r="I141" t="str">
            <v>70</v>
          </cell>
          <cell r="J141" t="str">
            <v>杨国坤</v>
          </cell>
          <cell r="K141" t="str">
            <v>助教</v>
          </cell>
          <cell r="L141" t="str">
            <v>65</v>
          </cell>
          <cell r="M141" t="str">
            <v>60</v>
          </cell>
          <cell r="N141" t="str">
            <v>66</v>
          </cell>
          <cell r="O141" t="str">
            <v/>
          </cell>
          <cell r="P141" t="str">
            <v>15.67</v>
          </cell>
        </row>
        <row r="142">
          <cell r="B142" t="str">
            <v>陈涟漪</v>
          </cell>
          <cell r="C142" t="str">
            <v>20205271004</v>
          </cell>
          <cell r="D142" t="str">
            <v>2020级人力资源管理1班</v>
          </cell>
          <cell r="E142" t="str">
            <v>永辉超市员工薪酬激励问题及对策研究</v>
          </cell>
          <cell r="F142" t="str">
            <v>应用</v>
          </cell>
          <cell r="G142" t="str">
            <v>李瑞</v>
          </cell>
          <cell r="H142" t="str">
            <v>院聘讲师</v>
          </cell>
          <cell r="I142" t="str">
            <v>73</v>
          </cell>
          <cell r="J142" t="str">
            <v>王小艳</v>
          </cell>
          <cell r="K142" t="str">
            <v>副教授</v>
          </cell>
          <cell r="L142" t="str">
            <v>60</v>
          </cell>
          <cell r="M142" t="str">
            <v>60</v>
          </cell>
          <cell r="N142" t="str">
            <v>65</v>
          </cell>
          <cell r="O142" t="str">
            <v/>
          </cell>
          <cell r="P142" t="str">
            <v>29.74</v>
          </cell>
        </row>
        <row r="143">
          <cell r="B143" t="str">
            <v>李雅琪</v>
          </cell>
          <cell r="C143" t="str">
            <v>20205271021</v>
          </cell>
          <cell r="D143" t="str">
            <v>2020级人力资源管理1班</v>
          </cell>
          <cell r="E143" t="str">
            <v>W公司人才流失问题分析及对策研究</v>
          </cell>
          <cell r="F143" t="str">
            <v>应用</v>
          </cell>
          <cell r="G143" t="str">
            <v>吴寒梅</v>
          </cell>
          <cell r="H143" t="str">
            <v>副教授</v>
          </cell>
          <cell r="I143" t="str">
            <v>70</v>
          </cell>
          <cell r="J143" t="str">
            <v>王小艳</v>
          </cell>
          <cell r="K143" t="str">
            <v>副教授</v>
          </cell>
          <cell r="L143" t="str">
            <v>60</v>
          </cell>
          <cell r="M143" t="str">
            <v>61</v>
          </cell>
          <cell r="N143" t="str">
            <v>64</v>
          </cell>
          <cell r="O143" t="str">
            <v/>
          </cell>
          <cell r="P143" t="str">
            <v>16.16</v>
          </cell>
        </row>
        <row r="144">
          <cell r="B144" t="str">
            <v>刘璐</v>
          </cell>
          <cell r="C144" t="str">
            <v>20226271280</v>
          </cell>
          <cell r="D144" t="str">
            <v>2020级人力资源管理3班</v>
          </cell>
          <cell r="E144" t="str">
            <v>合肥月边音文化传媒有限公司招聘问题及对策研究</v>
          </cell>
          <cell r="F144" t="str">
            <v>应用</v>
          </cell>
          <cell r="G144" t="str">
            <v>林竹</v>
          </cell>
          <cell r="H144" t="str">
            <v>副教授</v>
          </cell>
          <cell r="I144" t="str">
            <v/>
          </cell>
          <cell r="J144" t="str">
            <v>李黎媚</v>
          </cell>
          <cell r="K144" t="str">
            <v>副教授</v>
          </cell>
          <cell r="L144" t="str">
            <v/>
          </cell>
          <cell r="M144" t="str">
            <v/>
          </cell>
          <cell r="N144" t="str">
            <v/>
          </cell>
          <cell r="O144" t="str">
            <v/>
          </cell>
          <cell r="P144" t="str">
            <v>17.95</v>
          </cell>
        </row>
        <row r="145">
          <cell r="B145" t="str">
            <v>杨超</v>
          </cell>
          <cell r="C145" t="str">
            <v>20205271048</v>
          </cell>
          <cell r="D145" t="str">
            <v>2020级人力资源管理1班</v>
          </cell>
          <cell r="E145" t="str">
            <v>泸州佳兴包装制品有限公司员工招聘问题研究</v>
          </cell>
          <cell r="F145" t="str">
            <v>应用</v>
          </cell>
          <cell r="G145" t="str">
            <v>张银华</v>
          </cell>
          <cell r="H145" t="str">
            <v>副教授</v>
          </cell>
          <cell r="I145" t="str">
            <v>75</v>
          </cell>
          <cell r="J145" t="str">
            <v>徐晓燕</v>
          </cell>
          <cell r="K145" t="str">
            <v>讲师</v>
          </cell>
          <cell r="L145" t="str">
            <v>71</v>
          </cell>
          <cell r="M145" t="str">
            <v/>
          </cell>
          <cell r="N145" t="str">
            <v/>
          </cell>
          <cell r="O145" t="str">
            <v/>
          </cell>
          <cell r="P145" t="e">
            <v>#N/A</v>
          </cell>
        </row>
      </sheetData>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row r="1">
          <cell r="B1" t="str">
            <v/>
          </cell>
          <cell r="C1" t="str">
            <v/>
          </cell>
          <cell r="D1" t="str">
            <v/>
          </cell>
          <cell r="E1" t="str">
            <v/>
          </cell>
          <cell r="F1" t="str">
            <v/>
          </cell>
          <cell r="G1" t="str">
            <v/>
          </cell>
          <cell r="H1" t="str">
            <v/>
          </cell>
          <cell r="I1" t="str">
            <v/>
          </cell>
          <cell r="J1" t="str">
            <v/>
          </cell>
          <cell r="K1" t="str">
            <v/>
          </cell>
          <cell r="L1" t="str">
            <v/>
          </cell>
          <cell r="M1" t="str">
            <v/>
          </cell>
          <cell r="N1" t="str">
            <v/>
          </cell>
          <cell r="O1" t="str">
            <v/>
          </cell>
          <cell r="P1" t="str">
            <v/>
          </cell>
        </row>
        <row r="2">
          <cell r="B2" t="str">
            <v>姓名</v>
          </cell>
          <cell r="C2" t="str">
            <v>学号</v>
          </cell>
          <cell r="D2" t="str">
            <v>班级</v>
          </cell>
          <cell r="E2" t="str">
            <v>论文名称</v>
          </cell>
          <cell r="F2" t="str">
            <v>类型</v>
          </cell>
          <cell r="G2" t="str">
            <v>指导教师</v>
          </cell>
          <cell r="H2" t="str">
            <v/>
          </cell>
          <cell r="I2" t="str">
            <v/>
          </cell>
          <cell r="J2" t="str">
            <v>评审教师</v>
          </cell>
          <cell r="K2" t="str">
            <v/>
          </cell>
          <cell r="L2" t="str">
            <v/>
          </cell>
          <cell r="M2" t="str">
            <v>答辩成绩</v>
          </cell>
          <cell r="N2" t="str">
            <v>最终成绩</v>
          </cell>
          <cell r="O2" t="str">
            <v>存档编号</v>
          </cell>
          <cell r="P2" t="str">
            <v>重复率</v>
          </cell>
        </row>
        <row r="3">
          <cell r="B3" t="str">
            <v/>
          </cell>
          <cell r="C3" t="str">
            <v/>
          </cell>
          <cell r="D3" t="str">
            <v/>
          </cell>
          <cell r="E3" t="str">
            <v/>
          </cell>
          <cell r="F3" t="str">
            <v/>
          </cell>
          <cell r="G3" t="str">
            <v>姓名</v>
          </cell>
          <cell r="H3" t="str">
            <v>职称</v>
          </cell>
          <cell r="I3" t="str">
            <v>评分</v>
          </cell>
          <cell r="J3" t="str">
            <v>姓名</v>
          </cell>
          <cell r="K3" t="str">
            <v>职称</v>
          </cell>
          <cell r="L3" t="str">
            <v>评分</v>
          </cell>
          <cell r="M3" t="str">
            <v/>
          </cell>
          <cell r="N3" t="str">
            <v/>
          </cell>
          <cell r="O3" t="str">
            <v/>
          </cell>
        </row>
        <row r="4">
          <cell r="B4" t="str">
            <v>虞海蓉</v>
          </cell>
          <cell r="C4" t="str">
            <v>20205271197</v>
          </cell>
          <cell r="D4" t="str">
            <v>2020级市场营销2班</v>
          </cell>
          <cell r="E4" t="str">
            <v>基于体验营销视角下福林堂品牌活化策略研究</v>
          </cell>
          <cell r="F4" t="str">
            <v>应用</v>
          </cell>
          <cell r="G4" t="str">
            <v>彭姣</v>
          </cell>
          <cell r="H4" t="str">
            <v>助教</v>
          </cell>
          <cell r="I4" t="str">
            <v>86</v>
          </cell>
          <cell r="J4" t="str">
            <v>黄庆国</v>
          </cell>
          <cell r="K4" t="str">
            <v>讲师</v>
          </cell>
          <cell r="L4" t="str">
            <v>86</v>
          </cell>
          <cell r="M4" t="str">
            <v>78</v>
          </cell>
          <cell r="N4" t="str">
            <v>84</v>
          </cell>
          <cell r="O4" t="str">
            <v/>
          </cell>
          <cell r="P4" t="str">
            <v>7.74</v>
          </cell>
        </row>
        <row r="5">
          <cell r="B5" t="str">
            <v>李馨</v>
          </cell>
          <cell r="C5" t="str">
            <v>20205271130</v>
          </cell>
          <cell r="D5" t="str">
            <v>2020级市场营销1班</v>
          </cell>
          <cell r="E5" t="str">
            <v>泡泡玛特成都市场产品策略研究</v>
          </cell>
          <cell r="F5" t="str">
            <v>应用</v>
          </cell>
          <cell r="G5" t="str">
            <v>彭姣</v>
          </cell>
          <cell r="H5" t="str">
            <v>助教</v>
          </cell>
          <cell r="I5" t="str">
            <v>96</v>
          </cell>
          <cell r="J5" t="str">
            <v>廖丽达</v>
          </cell>
          <cell r="K5" t="str">
            <v>副教授</v>
          </cell>
          <cell r="L5" t="str">
            <v>73</v>
          </cell>
          <cell r="M5" t="str">
            <v>80</v>
          </cell>
          <cell r="N5" t="str">
            <v>84</v>
          </cell>
          <cell r="O5" t="str">
            <v/>
          </cell>
          <cell r="P5" t="str">
            <v>11.71</v>
          </cell>
        </row>
        <row r="6">
          <cell r="B6" t="str">
            <v>胡星宇</v>
          </cell>
          <cell r="C6" t="str">
            <v>20205271125</v>
          </cell>
          <cell r="D6" t="str">
            <v>2020级市场营销1班</v>
          </cell>
          <cell r="E6" t="str">
            <v>库迪咖啡产品策略研究</v>
          </cell>
          <cell r="F6" t="str">
            <v>应用</v>
          </cell>
          <cell r="G6" t="str">
            <v>陈锦晟</v>
          </cell>
          <cell r="H6" t="str">
            <v>助教</v>
          </cell>
          <cell r="I6" t="str">
            <v>85</v>
          </cell>
          <cell r="J6" t="str">
            <v>王语诗</v>
          </cell>
          <cell r="K6" t="str">
            <v>助教</v>
          </cell>
          <cell r="L6" t="str">
            <v>83</v>
          </cell>
          <cell r="M6" t="str">
            <v>80</v>
          </cell>
          <cell r="N6" t="str">
            <v>83</v>
          </cell>
          <cell r="O6" t="str">
            <v/>
          </cell>
          <cell r="P6" t="str">
            <v>14.15</v>
          </cell>
        </row>
        <row r="7">
          <cell r="B7" t="str">
            <v>李茜</v>
          </cell>
          <cell r="C7" t="str">
            <v>20205271174</v>
          </cell>
          <cell r="D7" t="str">
            <v>2020级市场营销2班</v>
          </cell>
          <cell r="E7" t="str">
            <v>安踏四川地区产品策略研究</v>
          </cell>
          <cell r="F7" t="str">
            <v>应用</v>
          </cell>
          <cell r="G7" t="str">
            <v>彭姣</v>
          </cell>
          <cell r="H7" t="str">
            <v>助教</v>
          </cell>
          <cell r="I7" t="str">
            <v>83</v>
          </cell>
          <cell r="J7" t="str">
            <v>尤梦霞</v>
          </cell>
          <cell r="K7" t="str">
            <v>讲师</v>
          </cell>
          <cell r="L7" t="str">
            <v>83</v>
          </cell>
          <cell r="M7" t="str">
            <v>82</v>
          </cell>
          <cell r="N7" t="str">
            <v>83</v>
          </cell>
          <cell r="O7" t="str">
            <v/>
          </cell>
          <cell r="P7" t="str">
            <v>18.81</v>
          </cell>
        </row>
        <row r="8">
          <cell r="B8" t="str">
            <v>申英</v>
          </cell>
          <cell r="C8" t="str">
            <v>20205271143</v>
          </cell>
          <cell r="D8" t="str">
            <v>2020级市场营销1班</v>
          </cell>
          <cell r="E8" t="str">
            <v>茶颜悦色产品与促销策略研究</v>
          </cell>
          <cell r="F8" t="str">
            <v>应用</v>
          </cell>
          <cell r="G8" t="str">
            <v>邹坤</v>
          </cell>
          <cell r="H8" t="str">
            <v>副教授</v>
          </cell>
          <cell r="I8" t="str">
            <v>81</v>
          </cell>
          <cell r="J8" t="str">
            <v>陈锦晟</v>
          </cell>
          <cell r="K8" t="str">
            <v>助教</v>
          </cell>
          <cell r="L8" t="str">
            <v>82</v>
          </cell>
          <cell r="M8" t="str">
            <v>85</v>
          </cell>
          <cell r="N8" t="str">
            <v>83</v>
          </cell>
          <cell r="O8" t="str">
            <v/>
          </cell>
          <cell r="P8" t="str">
            <v>12.65</v>
          </cell>
        </row>
        <row r="9">
          <cell r="B9" t="str">
            <v>郭雅璐</v>
          </cell>
          <cell r="C9" t="str">
            <v>20205271120</v>
          </cell>
          <cell r="D9" t="str">
            <v>2020级市场营销1班</v>
          </cell>
          <cell r="E9" t="str">
            <v>花西子危机公关策略研究</v>
          </cell>
          <cell r="F9" t="str">
            <v>应用</v>
          </cell>
          <cell r="G9" t="str">
            <v>邹坤</v>
          </cell>
          <cell r="H9" t="str">
            <v>副教授</v>
          </cell>
          <cell r="I9" t="str">
            <v>92</v>
          </cell>
          <cell r="J9" t="str">
            <v>陈锦晟</v>
          </cell>
          <cell r="K9" t="str">
            <v>助教</v>
          </cell>
          <cell r="L9" t="str">
            <v>83</v>
          </cell>
          <cell r="M9" t="str">
            <v>72</v>
          </cell>
          <cell r="N9" t="str">
            <v>83</v>
          </cell>
          <cell r="O9" t="str">
            <v/>
          </cell>
          <cell r="P9" t="str">
            <v>14.39</v>
          </cell>
        </row>
        <row r="10">
          <cell r="B10" t="str">
            <v>罗楠</v>
          </cell>
          <cell r="C10" t="str">
            <v>20226271333</v>
          </cell>
          <cell r="D10" t="str">
            <v>2020级市场营销3班</v>
          </cell>
          <cell r="E10" t="str">
            <v>麦加乐宜宾市场促销策略研究</v>
          </cell>
          <cell r="F10" t="str">
            <v>应用</v>
          </cell>
          <cell r="G10" t="str">
            <v>陈锦晟</v>
          </cell>
          <cell r="H10" t="str">
            <v>助教</v>
          </cell>
          <cell r="I10" t="str">
            <v>84</v>
          </cell>
          <cell r="J10" t="str">
            <v>彭姣</v>
          </cell>
          <cell r="K10" t="str">
            <v>助教</v>
          </cell>
          <cell r="L10" t="str">
            <v>81</v>
          </cell>
          <cell r="M10" t="str">
            <v>79</v>
          </cell>
          <cell r="N10" t="str">
            <v>82</v>
          </cell>
          <cell r="O10" t="str">
            <v/>
          </cell>
          <cell r="P10" t="str">
            <v>19.71</v>
          </cell>
        </row>
        <row r="11">
          <cell r="B11" t="str">
            <v>向安妮</v>
          </cell>
          <cell r="C11" t="str">
            <v>20226271335</v>
          </cell>
          <cell r="D11" t="str">
            <v>2020级市场营销3班</v>
          </cell>
          <cell r="E11" t="str">
            <v>三只松鼠四川地区产品及促销策略研究</v>
          </cell>
          <cell r="F11" t="str">
            <v>应用</v>
          </cell>
          <cell r="G11" t="str">
            <v>彭姣</v>
          </cell>
          <cell r="H11" t="str">
            <v>助教</v>
          </cell>
          <cell r="I11" t="str">
            <v>83</v>
          </cell>
          <cell r="J11" t="str">
            <v>王语诗</v>
          </cell>
          <cell r="K11" t="str">
            <v>助教</v>
          </cell>
          <cell r="L11" t="str">
            <v>85</v>
          </cell>
          <cell r="M11" t="str">
            <v>76</v>
          </cell>
          <cell r="N11" t="str">
            <v>82</v>
          </cell>
          <cell r="O11" t="str">
            <v/>
          </cell>
          <cell r="P11" t="str">
            <v>15.5</v>
          </cell>
        </row>
        <row r="12">
          <cell r="B12" t="str">
            <v>杜婷婷</v>
          </cell>
          <cell r="C12" t="str">
            <v>20205271116</v>
          </cell>
          <cell r="D12" t="str">
            <v>2020级市场营销1班</v>
          </cell>
          <cell r="E12" t="str">
            <v>互联网背景下优衣库网络营销策略研究</v>
          </cell>
          <cell r="F12" t="str">
            <v>应用</v>
          </cell>
          <cell r="G12" t="str">
            <v>彭姣</v>
          </cell>
          <cell r="H12" t="str">
            <v>助教</v>
          </cell>
          <cell r="I12" t="str">
            <v>83</v>
          </cell>
          <cell r="J12" t="str">
            <v>陈锦晟</v>
          </cell>
          <cell r="K12" t="str">
            <v>助教</v>
          </cell>
          <cell r="L12" t="str">
            <v>86</v>
          </cell>
          <cell r="M12" t="str">
            <v>77</v>
          </cell>
          <cell r="N12" t="str">
            <v>82</v>
          </cell>
          <cell r="O12" t="str">
            <v/>
          </cell>
          <cell r="P12" t="str">
            <v>9.74</v>
          </cell>
        </row>
        <row r="13">
          <cell r="B13" t="str">
            <v>余蕾</v>
          </cell>
          <cell r="C13" t="str">
            <v>20205271154</v>
          </cell>
          <cell r="D13" t="str">
            <v>2020级市场营销1班</v>
          </cell>
          <cell r="E13" t="str">
            <v>基于4I理论的百雀羚新媒体营销策略研究</v>
          </cell>
          <cell r="F13" t="str">
            <v>应用</v>
          </cell>
          <cell r="G13" t="str">
            <v>彭姣</v>
          </cell>
          <cell r="H13" t="str">
            <v>助教</v>
          </cell>
          <cell r="I13" t="str">
            <v>83</v>
          </cell>
          <cell r="J13" t="str">
            <v>王语诗</v>
          </cell>
          <cell r="K13" t="str">
            <v>助教</v>
          </cell>
          <cell r="L13" t="str">
            <v>86</v>
          </cell>
          <cell r="M13" t="str">
            <v>75</v>
          </cell>
          <cell r="N13" t="str">
            <v>82</v>
          </cell>
          <cell r="O13" t="str">
            <v/>
          </cell>
          <cell r="P13" t="str">
            <v>7.88</v>
          </cell>
        </row>
        <row r="14">
          <cell r="B14" t="str">
            <v>张思怡</v>
          </cell>
          <cell r="C14" t="str">
            <v>20205271202</v>
          </cell>
          <cell r="D14" t="str">
            <v>2020级市场营销2班</v>
          </cell>
          <cell r="E14" t="str">
            <v>塔斯汀四川地区服务人员与有形展示策略研究</v>
          </cell>
          <cell r="F14" t="str">
            <v>应用</v>
          </cell>
          <cell r="G14" t="str">
            <v>虎香玲</v>
          </cell>
          <cell r="H14" t="str">
            <v>讲师</v>
          </cell>
          <cell r="I14" t="str">
            <v>87</v>
          </cell>
          <cell r="J14" t="str">
            <v>黄庆国</v>
          </cell>
          <cell r="K14" t="str">
            <v>讲师</v>
          </cell>
          <cell r="L14" t="str">
            <v>78</v>
          </cell>
          <cell r="M14" t="str">
            <v>80</v>
          </cell>
          <cell r="N14" t="str">
            <v>82</v>
          </cell>
          <cell r="O14" t="str">
            <v/>
          </cell>
          <cell r="P14" t="str">
            <v>11.96</v>
          </cell>
        </row>
        <row r="15">
          <cell r="B15" t="str">
            <v>唐丽萍</v>
          </cell>
          <cell r="C15" t="str">
            <v>20226271312</v>
          </cell>
          <cell r="D15" t="str">
            <v>2020级市场营销3班</v>
          </cell>
          <cell r="E15" t="str">
            <v>成都电信服务营销策略研究</v>
          </cell>
          <cell r="F15" t="str">
            <v>应用</v>
          </cell>
          <cell r="G15" t="str">
            <v>邹坤</v>
          </cell>
          <cell r="H15" t="str">
            <v>副教授</v>
          </cell>
          <cell r="I15" t="str">
            <v>87</v>
          </cell>
          <cell r="J15" t="str">
            <v>彭姣</v>
          </cell>
          <cell r="K15" t="str">
            <v>助教</v>
          </cell>
          <cell r="L15" t="str">
            <v>83</v>
          </cell>
          <cell r="M15" t="str">
            <v>73</v>
          </cell>
          <cell r="N15" t="str">
            <v>82</v>
          </cell>
          <cell r="O15" t="str">
            <v/>
          </cell>
          <cell r="P15" t="str">
            <v>10.61</v>
          </cell>
        </row>
        <row r="16">
          <cell r="B16" t="str">
            <v>蒋秀琴</v>
          </cell>
          <cell r="C16" t="str">
            <v>20205271169</v>
          </cell>
          <cell r="D16" t="str">
            <v>2020级市场营销2班</v>
          </cell>
          <cell r="E16" t="str">
            <v>舒客新媒体营销策略研究</v>
          </cell>
          <cell r="F16" t="str">
            <v>应用</v>
          </cell>
          <cell r="G16" t="str">
            <v>陈锦晟</v>
          </cell>
          <cell r="H16" t="str">
            <v>助教</v>
          </cell>
          <cell r="I16" t="str">
            <v>82</v>
          </cell>
          <cell r="J16" t="str">
            <v>岛宁</v>
          </cell>
          <cell r="K16" t="str">
            <v>副教授</v>
          </cell>
          <cell r="L16" t="str">
            <v>78</v>
          </cell>
          <cell r="M16" t="str">
            <v>81</v>
          </cell>
          <cell r="N16" t="str">
            <v>81</v>
          </cell>
          <cell r="O16" t="str">
            <v/>
          </cell>
          <cell r="P16" t="str">
            <v>15.55</v>
          </cell>
        </row>
        <row r="17">
          <cell r="B17" t="str">
            <v>刘金</v>
          </cell>
          <cell r="C17" t="str">
            <v>20226271319</v>
          </cell>
          <cell r="D17" t="str">
            <v>2020级市场营销3班</v>
          </cell>
          <cell r="E17" t="str">
            <v>舞东风成都地区促销策略研究</v>
          </cell>
          <cell r="F17" t="str">
            <v>应用</v>
          </cell>
          <cell r="G17" t="str">
            <v>陈锦晟</v>
          </cell>
          <cell r="H17" t="str">
            <v>助教</v>
          </cell>
          <cell r="I17" t="str">
            <v>84</v>
          </cell>
          <cell r="J17" t="str">
            <v>廖丽达</v>
          </cell>
          <cell r="K17" t="str">
            <v>副教授</v>
          </cell>
          <cell r="L17" t="str">
            <v>77</v>
          </cell>
          <cell r="M17" t="str">
            <v>80</v>
          </cell>
          <cell r="N17" t="str">
            <v>81</v>
          </cell>
          <cell r="O17" t="str">
            <v/>
          </cell>
          <cell r="P17" t="str">
            <v>6.19</v>
          </cell>
        </row>
        <row r="18">
          <cell r="B18" t="str">
            <v>杜丹宇</v>
          </cell>
          <cell r="C18" t="str">
            <v>20226271379</v>
          </cell>
          <cell r="D18" t="str">
            <v>2020级市场营销4班</v>
          </cell>
          <cell r="E18" t="str">
            <v>海底捞成都市场客户关系管理策略研究</v>
          </cell>
          <cell r="F18" t="str">
            <v>应用</v>
          </cell>
          <cell r="G18" t="str">
            <v>阳运清</v>
          </cell>
          <cell r="H18" t="str">
            <v>副教授</v>
          </cell>
          <cell r="I18" t="str">
            <v>85</v>
          </cell>
          <cell r="J18" t="str">
            <v>陈锦晟</v>
          </cell>
          <cell r="K18" t="str">
            <v>助教</v>
          </cell>
          <cell r="L18" t="str">
            <v>90</v>
          </cell>
          <cell r="M18" t="str">
            <v>68</v>
          </cell>
          <cell r="N18" t="str">
            <v>81</v>
          </cell>
          <cell r="O18" t="str">
            <v/>
          </cell>
          <cell r="P18" t="str">
            <v>12.83</v>
          </cell>
        </row>
        <row r="19">
          <cell r="B19" t="str">
            <v>景洋鸿</v>
          </cell>
          <cell r="C19" t="str">
            <v>20226271387</v>
          </cell>
          <cell r="D19" t="str">
            <v>2020级市场营销4班</v>
          </cell>
          <cell r="E19" t="str">
            <v>蜜雪冰城成都地区产品策略研究</v>
          </cell>
          <cell r="F19" t="str">
            <v>应用</v>
          </cell>
          <cell r="G19" t="str">
            <v>陈锦晟</v>
          </cell>
          <cell r="H19" t="str">
            <v>助教</v>
          </cell>
          <cell r="I19" t="str">
            <v>82</v>
          </cell>
          <cell r="J19" t="str">
            <v>薛洋</v>
          </cell>
          <cell r="K19" t="str">
            <v>讲师</v>
          </cell>
          <cell r="L19" t="str">
            <v>77</v>
          </cell>
          <cell r="M19" t="str">
            <v>83</v>
          </cell>
          <cell r="N19" t="str">
            <v>81</v>
          </cell>
          <cell r="O19" t="str">
            <v/>
          </cell>
          <cell r="P19" t="str">
            <v>14.65</v>
          </cell>
        </row>
        <row r="20">
          <cell r="B20" t="str">
            <v>张佳林</v>
          </cell>
          <cell r="C20" t="str">
            <v>20226271320</v>
          </cell>
          <cell r="D20" t="str">
            <v>2020级市场营销3班</v>
          </cell>
          <cell r="E20" t="str">
            <v>小米智能家居产品及价格策略研究</v>
          </cell>
          <cell r="F20" t="str">
            <v>应用</v>
          </cell>
          <cell r="G20" t="str">
            <v>岛宁</v>
          </cell>
          <cell r="H20" t="str">
            <v>副教授</v>
          </cell>
          <cell r="I20" t="str">
            <v>86</v>
          </cell>
          <cell r="J20" t="str">
            <v>王语诗</v>
          </cell>
          <cell r="K20" t="str">
            <v>助教</v>
          </cell>
          <cell r="L20" t="str">
            <v>84</v>
          </cell>
          <cell r="M20" t="str">
            <v>72</v>
          </cell>
          <cell r="N20" t="str">
            <v>81</v>
          </cell>
          <cell r="O20" t="str">
            <v/>
          </cell>
          <cell r="P20" t="str">
            <v>7.05</v>
          </cell>
        </row>
        <row r="21">
          <cell r="B21" t="str">
            <v>宋双江</v>
          </cell>
          <cell r="C21" t="str">
            <v>20226271413</v>
          </cell>
          <cell r="D21" t="str">
            <v>2020级市场营销4班</v>
          </cell>
          <cell r="E21" t="str">
            <v>小米手机成都市场促销策略研究</v>
          </cell>
          <cell r="F21" t="str">
            <v>应用</v>
          </cell>
          <cell r="G21" t="str">
            <v>彭姣</v>
          </cell>
          <cell r="H21" t="str">
            <v>助教</v>
          </cell>
          <cell r="I21" t="str">
            <v>88</v>
          </cell>
          <cell r="J21" t="str">
            <v>岛宁</v>
          </cell>
          <cell r="K21" t="str">
            <v>副教授</v>
          </cell>
          <cell r="L21" t="str">
            <v>81</v>
          </cell>
          <cell r="M21" t="str">
            <v>70</v>
          </cell>
          <cell r="N21" t="str">
            <v>81</v>
          </cell>
          <cell r="O21" t="str">
            <v/>
          </cell>
          <cell r="P21" t="str">
            <v>14.81</v>
          </cell>
        </row>
        <row r="22">
          <cell r="B22" t="str">
            <v>王翠</v>
          </cell>
          <cell r="C22" t="str">
            <v>20205271185</v>
          </cell>
          <cell r="D22" t="str">
            <v>2020级市场营销2班</v>
          </cell>
          <cell r="E22" t="str">
            <v>红绣球婚庆成都市场产品及价格策略研究</v>
          </cell>
          <cell r="F22" t="str">
            <v>应用</v>
          </cell>
          <cell r="G22" t="str">
            <v>彭姣</v>
          </cell>
          <cell r="H22" t="str">
            <v>助教</v>
          </cell>
          <cell r="I22" t="str">
            <v>81</v>
          </cell>
          <cell r="J22" t="str">
            <v>薛洋</v>
          </cell>
          <cell r="K22" t="str">
            <v>讲师</v>
          </cell>
          <cell r="L22" t="str">
            <v>86</v>
          </cell>
          <cell r="M22" t="str">
            <v>77</v>
          </cell>
          <cell r="N22" t="str">
            <v>81</v>
          </cell>
          <cell r="O22" t="str">
            <v/>
          </cell>
          <cell r="P22" t="str">
            <v>9.57</v>
          </cell>
        </row>
        <row r="23">
          <cell r="B23" t="str">
            <v>赵鑫月</v>
          </cell>
          <cell r="C23" t="str">
            <v>20226271416</v>
          </cell>
          <cell r="D23" t="str">
            <v>2020级市场营销4班</v>
          </cell>
          <cell r="E23" t="str">
            <v>瑞幸咖啡成都地区口碑营销策略研究</v>
          </cell>
          <cell r="F23" t="str">
            <v>应用</v>
          </cell>
          <cell r="G23" t="str">
            <v>黄庆国</v>
          </cell>
          <cell r="H23" t="str">
            <v>讲师</v>
          </cell>
          <cell r="I23" t="str">
            <v>91</v>
          </cell>
          <cell r="J23" t="str">
            <v>彭姣</v>
          </cell>
          <cell r="K23" t="str">
            <v>助教</v>
          </cell>
          <cell r="L23" t="str">
            <v>82</v>
          </cell>
          <cell r="M23" t="str">
            <v>68</v>
          </cell>
          <cell r="N23" t="str">
            <v>81</v>
          </cell>
          <cell r="O23" t="str">
            <v/>
          </cell>
          <cell r="P23" t="str">
            <v>19.56</v>
          </cell>
        </row>
        <row r="24">
          <cell r="B24" t="str">
            <v>姚嘉</v>
          </cell>
          <cell r="C24" t="str">
            <v>20226271380</v>
          </cell>
          <cell r="D24" t="str">
            <v>2020级市场营销4班</v>
          </cell>
          <cell r="E24" t="str">
            <v>李宁四川地区产品及价格策略研究</v>
          </cell>
          <cell r="F24" t="str">
            <v>应用</v>
          </cell>
          <cell r="G24" t="str">
            <v>彭姣</v>
          </cell>
          <cell r="H24" t="str">
            <v>助教</v>
          </cell>
          <cell r="I24" t="str">
            <v>83</v>
          </cell>
          <cell r="J24" t="str">
            <v>薛洋</v>
          </cell>
          <cell r="K24" t="str">
            <v>讲师</v>
          </cell>
          <cell r="L24" t="str">
            <v>83</v>
          </cell>
          <cell r="M24" t="str">
            <v>76</v>
          </cell>
          <cell r="N24" t="str">
            <v>81</v>
          </cell>
          <cell r="O24" t="str">
            <v/>
          </cell>
          <cell r="P24" t="str">
            <v>14.76</v>
          </cell>
        </row>
        <row r="25">
          <cell r="B25" t="str">
            <v>李文俊</v>
          </cell>
          <cell r="C25" t="str">
            <v>20226271426</v>
          </cell>
          <cell r="D25" t="str">
            <v>2020级市场营销4班</v>
          </cell>
          <cell r="E25" t="str">
            <v>成都市好利来口碑营销策略研究</v>
          </cell>
          <cell r="F25" t="str">
            <v>应用</v>
          </cell>
          <cell r="G25" t="str">
            <v>秦俭</v>
          </cell>
          <cell r="H25" t="str">
            <v>副教授</v>
          </cell>
          <cell r="I25" t="str">
            <v>85</v>
          </cell>
          <cell r="J25" t="str">
            <v>王语诗</v>
          </cell>
          <cell r="K25" t="str">
            <v>助教</v>
          </cell>
          <cell r="L25" t="str">
            <v>85</v>
          </cell>
          <cell r="M25" t="str">
            <v>73</v>
          </cell>
          <cell r="N25" t="str">
            <v>81</v>
          </cell>
          <cell r="O25" t="str">
            <v/>
          </cell>
          <cell r="P25" t="str">
            <v>18.02</v>
          </cell>
        </row>
        <row r="26">
          <cell r="B26" t="str">
            <v>刘歆毓</v>
          </cell>
          <cell r="C26" t="str">
            <v>20226271365</v>
          </cell>
          <cell r="D26" t="str">
            <v>2020级市场营销3班</v>
          </cell>
          <cell r="E26" t="str">
            <v>海底捞火锅成都地区体验营销策略研究</v>
          </cell>
          <cell r="F26" t="str">
            <v>应用</v>
          </cell>
          <cell r="G26" t="str">
            <v>岛宁</v>
          </cell>
          <cell r="H26" t="str">
            <v>副教授</v>
          </cell>
          <cell r="I26" t="str">
            <v>84</v>
          </cell>
          <cell r="J26" t="str">
            <v>黄庆国</v>
          </cell>
          <cell r="K26" t="str">
            <v>讲师</v>
          </cell>
          <cell r="L26" t="str">
            <v>77</v>
          </cell>
          <cell r="M26" t="str">
            <v>82</v>
          </cell>
          <cell r="N26" t="str">
            <v>81</v>
          </cell>
          <cell r="O26" t="str">
            <v/>
          </cell>
          <cell r="P26" t="str">
            <v>16.0</v>
          </cell>
        </row>
        <row r="27">
          <cell r="B27" t="str">
            <v>周山鑫</v>
          </cell>
          <cell r="C27" t="str">
            <v>20226271349</v>
          </cell>
          <cell r="D27" t="str">
            <v>2020级市场营销3班</v>
          </cell>
          <cell r="E27" t="str">
            <v>菊乐乳业成都地区产品与促销策略研究</v>
          </cell>
          <cell r="F27" t="str">
            <v>应用</v>
          </cell>
          <cell r="G27" t="str">
            <v>陈锦晟</v>
          </cell>
          <cell r="H27" t="str">
            <v>助教</v>
          </cell>
          <cell r="I27" t="str">
            <v>87</v>
          </cell>
          <cell r="J27" t="str">
            <v>彭姣</v>
          </cell>
          <cell r="K27" t="str">
            <v>助教</v>
          </cell>
          <cell r="L27" t="str">
            <v>83</v>
          </cell>
          <cell r="M27" t="str">
            <v>66</v>
          </cell>
          <cell r="N27" t="str">
            <v>80</v>
          </cell>
          <cell r="O27" t="str">
            <v/>
          </cell>
          <cell r="P27" t="str">
            <v>18.18</v>
          </cell>
        </row>
        <row r="28">
          <cell r="B28" t="str">
            <v>边玛娜姆</v>
          </cell>
          <cell r="C28" t="str">
            <v>20226271367</v>
          </cell>
          <cell r="D28" t="str">
            <v>2020级市场营销3班</v>
          </cell>
          <cell r="E28" t="str">
            <v>高济海棠药堂四川地区价格及促销策略研究</v>
          </cell>
          <cell r="F28" t="str">
            <v>应用</v>
          </cell>
          <cell r="G28" t="str">
            <v>尤梦霞</v>
          </cell>
          <cell r="H28" t="str">
            <v>讲师</v>
          </cell>
          <cell r="I28" t="str">
            <v>86</v>
          </cell>
          <cell r="J28" t="str">
            <v>王语诗</v>
          </cell>
          <cell r="K28" t="str">
            <v>助教</v>
          </cell>
          <cell r="L28" t="str">
            <v>85</v>
          </cell>
          <cell r="M28" t="str">
            <v>68</v>
          </cell>
          <cell r="N28" t="str">
            <v>80</v>
          </cell>
          <cell r="O28" t="str">
            <v/>
          </cell>
          <cell r="P28" t="str">
            <v>9.1</v>
          </cell>
        </row>
        <row r="29">
          <cell r="B29" t="str">
            <v>王倩</v>
          </cell>
          <cell r="C29" t="str">
            <v>20226271407</v>
          </cell>
          <cell r="D29" t="str">
            <v>2020级市场营销4班</v>
          </cell>
          <cell r="E29" t="str">
            <v>盒马鲜生成都地区体验营销策略研究</v>
          </cell>
          <cell r="F29" t="str">
            <v>应用</v>
          </cell>
          <cell r="G29" t="str">
            <v>彭姣</v>
          </cell>
          <cell r="H29" t="str">
            <v>助教</v>
          </cell>
          <cell r="I29" t="str">
            <v>80</v>
          </cell>
          <cell r="J29" t="str">
            <v>岛宁</v>
          </cell>
          <cell r="K29" t="str">
            <v>副教授</v>
          </cell>
          <cell r="L29" t="str">
            <v>80</v>
          </cell>
          <cell r="M29" t="str">
            <v>80</v>
          </cell>
          <cell r="N29" t="str">
            <v>80</v>
          </cell>
          <cell r="O29" t="str">
            <v/>
          </cell>
          <cell r="P29" t="str">
            <v>10.29</v>
          </cell>
        </row>
        <row r="30">
          <cell r="B30" t="str">
            <v>王露萍</v>
          </cell>
          <cell r="C30" t="str">
            <v>20205271187</v>
          </cell>
          <cell r="D30" t="str">
            <v>2020级市场营销2班</v>
          </cell>
          <cell r="E30" t="str">
            <v>喜茶成都地区联名营销策略研究</v>
          </cell>
          <cell r="F30" t="str">
            <v>应用</v>
          </cell>
          <cell r="G30" t="str">
            <v>彭姣</v>
          </cell>
          <cell r="H30" t="str">
            <v>助教</v>
          </cell>
          <cell r="I30" t="str">
            <v>84</v>
          </cell>
          <cell r="J30" t="str">
            <v>李洁</v>
          </cell>
          <cell r="K30" t="str">
            <v>助教</v>
          </cell>
          <cell r="L30" t="str">
            <v>70</v>
          </cell>
          <cell r="M30" t="str">
            <v>84</v>
          </cell>
          <cell r="N30" t="str">
            <v>80</v>
          </cell>
          <cell r="O30" t="str">
            <v/>
          </cell>
          <cell r="P30" t="str">
            <v>20.48</v>
          </cell>
        </row>
        <row r="31">
          <cell r="B31" t="str">
            <v>张锦</v>
          </cell>
          <cell r="C31" t="str">
            <v>20226271400</v>
          </cell>
          <cell r="D31" t="str">
            <v>2020级市场营销4班</v>
          </cell>
          <cell r="E31" t="str">
            <v>罗森便利店成都地区产品策略研究</v>
          </cell>
          <cell r="F31" t="str">
            <v>应用</v>
          </cell>
          <cell r="G31" t="str">
            <v>张悦言</v>
          </cell>
          <cell r="H31" t="str">
            <v>讲师</v>
          </cell>
          <cell r="I31" t="str">
            <v>90</v>
          </cell>
          <cell r="J31" t="str">
            <v>陈锦晟</v>
          </cell>
          <cell r="K31" t="str">
            <v>助教</v>
          </cell>
          <cell r="L31" t="str">
            <v>79</v>
          </cell>
          <cell r="M31" t="str">
            <v>67</v>
          </cell>
          <cell r="N31" t="str">
            <v>80</v>
          </cell>
          <cell r="O31" t="str">
            <v/>
          </cell>
          <cell r="P31" t="str">
            <v>8.53</v>
          </cell>
        </row>
        <row r="32">
          <cell r="B32" t="str">
            <v>泽仁青措</v>
          </cell>
          <cell r="C32" t="str">
            <v>20226271331</v>
          </cell>
          <cell r="D32" t="str">
            <v>2020级市场营销3班</v>
          </cell>
          <cell r="E32" t="str">
            <v>韩束公司网络营销策略研究</v>
          </cell>
          <cell r="F32" t="str">
            <v>应用</v>
          </cell>
          <cell r="G32" t="str">
            <v>黄庆国</v>
          </cell>
          <cell r="H32" t="str">
            <v>讲师</v>
          </cell>
          <cell r="I32" t="str">
            <v>90</v>
          </cell>
          <cell r="J32" t="str">
            <v>岛宁</v>
          </cell>
          <cell r="K32" t="str">
            <v>副教授</v>
          </cell>
          <cell r="L32" t="str">
            <v>80</v>
          </cell>
          <cell r="M32" t="str">
            <v>68</v>
          </cell>
          <cell r="N32" t="str">
            <v>80</v>
          </cell>
          <cell r="O32" t="str">
            <v/>
          </cell>
          <cell r="P32" t="str">
            <v>13.38</v>
          </cell>
        </row>
        <row r="33">
          <cell r="B33" t="str">
            <v>覃瑞</v>
          </cell>
          <cell r="C33" t="str">
            <v>20205271183</v>
          </cell>
          <cell r="D33" t="str">
            <v>2020级市场营销2班</v>
          </cell>
          <cell r="E33" t="str">
            <v>霸王茶姬云南地区促销策略研究</v>
          </cell>
          <cell r="F33" t="str">
            <v>应用</v>
          </cell>
          <cell r="G33" t="str">
            <v>尤梦霞</v>
          </cell>
          <cell r="H33" t="str">
            <v>讲师</v>
          </cell>
          <cell r="I33" t="str">
            <v>85</v>
          </cell>
          <cell r="J33" t="str">
            <v>岛宁</v>
          </cell>
          <cell r="K33" t="str">
            <v>副教授</v>
          </cell>
          <cell r="L33" t="str">
            <v>78</v>
          </cell>
          <cell r="M33" t="str">
            <v>75</v>
          </cell>
          <cell r="N33" t="str">
            <v>80</v>
          </cell>
          <cell r="O33" t="str">
            <v/>
          </cell>
          <cell r="P33" t="str">
            <v>10.26</v>
          </cell>
        </row>
        <row r="34">
          <cell r="B34" t="str">
            <v>林闰之</v>
          </cell>
          <cell r="C34" t="str">
            <v>20226271423</v>
          </cell>
          <cell r="D34" t="str">
            <v>2020级市场营销4班</v>
          </cell>
          <cell r="E34" t="str">
            <v>沃尔玛超市宜宾店客户关系管理优化研究</v>
          </cell>
          <cell r="F34" t="str">
            <v>应用</v>
          </cell>
          <cell r="G34" t="str">
            <v>徐鹏</v>
          </cell>
          <cell r="H34" t="str">
            <v>助教</v>
          </cell>
          <cell r="I34" t="str">
            <v>83</v>
          </cell>
          <cell r="J34" t="str">
            <v>尤梦霞</v>
          </cell>
          <cell r="K34" t="str">
            <v>讲师</v>
          </cell>
          <cell r="L34" t="str">
            <v>77</v>
          </cell>
          <cell r="M34" t="str">
            <v>80</v>
          </cell>
          <cell r="N34" t="str">
            <v>80</v>
          </cell>
          <cell r="O34" t="str">
            <v/>
          </cell>
          <cell r="P34" t="str">
            <v>11.75</v>
          </cell>
        </row>
        <row r="35">
          <cell r="B35" t="str">
            <v>邹杰</v>
          </cell>
          <cell r="C35" t="str">
            <v>20226271371</v>
          </cell>
          <cell r="D35" t="str">
            <v>2020级市场营销3班</v>
          </cell>
          <cell r="E35" t="str">
            <v>联想拯救者笔记本产品和促销策略优化研究</v>
          </cell>
          <cell r="F35" t="str">
            <v>应用</v>
          </cell>
          <cell r="G35" t="str">
            <v>邹坤</v>
          </cell>
          <cell r="H35" t="str">
            <v>副教授</v>
          </cell>
          <cell r="I35" t="str">
            <v>84</v>
          </cell>
          <cell r="J35" t="str">
            <v>陈锦晟</v>
          </cell>
          <cell r="K35" t="str">
            <v>助教</v>
          </cell>
          <cell r="L35" t="str">
            <v>83</v>
          </cell>
          <cell r="M35" t="str">
            <v>70</v>
          </cell>
          <cell r="N35" t="str">
            <v>80</v>
          </cell>
          <cell r="O35" t="str">
            <v/>
          </cell>
          <cell r="P35" t="str">
            <v>18.8</v>
          </cell>
        </row>
        <row r="36">
          <cell r="B36" t="str">
            <v>谢雨彤</v>
          </cell>
          <cell r="C36" t="str">
            <v>20226271336</v>
          </cell>
          <cell r="D36" t="str">
            <v>2020级市场营销3班</v>
          </cell>
          <cell r="E36" t="str">
            <v>零食有鸣成都市场营销渠道策略研究</v>
          </cell>
          <cell r="F36" t="str">
            <v>应用</v>
          </cell>
          <cell r="G36" t="str">
            <v>阳运清</v>
          </cell>
          <cell r="H36" t="str">
            <v>副教授</v>
          </cell>
          <cell r="I36" t="str">
            <v>82</v>
          </cell>
          <cell r="J36" t="str">
            <v>薛洋</v>
          </cell>
          <cell r="K36" t="str">
            <v>讲师</v>
          </cell>
          <cell r="L36" t="str">
            <v>89</v>
          </cell>
          <cell r="M36" t="str">
            <v>66</v>
          </cell>
          <cell r="N36" t="str">
            <v>79</v>
          </cell>
          <cell r="O36" t="str">
            <v/>
          </cell>
          <cell r="P36" t="str">
            <v>8.34</v>
          </cell>
        </row>
        <row r="37">
          <cell r="B37" t="str">
            <v>周燃荭</v>
          </cell>
          <cell r="C37" t="str">
            <v>20226271381</v>
          </cell>
          <cell r="D37" t="str">
            <v>2020级市场营销4班</v>
          </cell>
          <cell r="E37" t="str">
            <v>安踏网络营销策略优化研究</v>
          </cell>
          <cell r="F37" t="str">
            <v>应用</v>
          </cell>
          <cell r="G37" t="str">
            <v>陈锦晟</v>
          </cell>
          <cell r="H37" t="str">
            <v>助教</v>
          </cell>
          <cell r="I37" t="str">
            <v>88</v>
          </cell>
          <cell r="J37" t="str">
            <v>岛宁</v>
          </cell>
          <cell r="K37" t="str">
            <v>副教授</v>
          </cell>
          <cell r="L37" t="str">
            <v>67</v>
          </cell>
          <cell r="M37" t="str">
            <v>80</v>
          </cell>
          <cell r="N37" t="str">
            <v>79</v>
          </cell>
          <cell r="O37" t="str">
            <v/>
          </cell>
          <cell r="P37" t="str">
            <v>5.7</v>
          </cell>
        </row>
        <row r="38">
          <cell r="B38" t="str">
            <v>陈佳玉</v>
          </cell>
          <cell r="C38" t="str">
            <v>20205271163</v>
          </cell>
          <cell r="D38" t="str">
            <v>2020级市场营销2班</v>
          </cell>
          <cell r="E38" t="str">
            <v>天润乳业新疆市场品牌推广策略研究</v>
          </cell>
          <cell r="F38" t="str">
            <v>应用</v>
          </cell>
          <cell r="G38" t="str">
            <v>陈锦晟</v>
          </cell>
          <cell r="H38" t="str">
            <v>助教</v>
          </cell>
          <cell r="I38" t="str">
            <v>84</v>
          </cell>
          <cell r="J38" t="str">
            <v>廖丽达</v>
          </cell>
          <cell r="K38" t="str">
            <v>副教授</v>
          </cell>
          <cell r="L38" t="str">
            <v>80</v>
          </cell>
          <cell r="M38" t="str">
            <v>71</v>
          </cell>
          <cell r="N38" t="str">
            <v>79</v>
          </cell>
          <cell r="O38" t="str">
            <v/>
          </cell>
          <cell r="P38" t="str">
            <v>15.48</v>
          </cell>
        </row>
        <row r="39">
          <cell r="B39" t="str">
            <v>苏家婷</v>
          </cell>
          <cell r="C39" t="str">
            <v>20205271144</v>
          </cell>
          <cell r="D39" t="str">
            <v>2020级市场营销1班</v>
          </cell>
          <cell r="E39" t="str">
            <v>魅族手机四川地区品牌提升策略研究</v>
          </cell>
          <cell r="F39" t="str">
            <v>应用</v>
          </cell>
          <cell r="G39" t="str">
            <v>虎香玲</v>
          </cell>
          <cell r="H39" t="str">
            <v>讲师</v>
          </cell>
          <cell r="I39" t="str">
            <v>85</v>
          </cell>
          <cell r="J39" t="str">
            <v>薛洋</v>
          </cell>
          <cell r="K39" t="str">
            <v>讲师</v>
          </cell>
          <cell r="L39" t="str">
            <v>83</v>
          </cell>
          <cell r="M39" t="str">
            <v>68</v>
          </cell>
          <cell r="N39" t="str">
            <v>79</v>
          </cell>
          <cell r="O39" t="str">
            <v/>
          </cell>
          <cell r="P39" t="str">
            <v>18.81</v>
          </cell>
        </row>
        <row r="40">
          <cell r="B40" t="str">
            <v>邹雨桐</v>
          </cell>
          <cell r="C40" t="str">
            <v>20205271208</v>
          </cell>
          <cell r="D40" t="str">
            <v>2020级市场营销2班</v>
          </cell>
          <cell r="E40" t="str">
            <v>喜茶成都地区产品与促销策略研究</v>
          </cell>
          <cell r="F40" t="str">
            <v>应用</v>
          </cell>
          <cell r="G40" t="str">
            <v>陈锦晟</v>
          </cell>
          <cell r="H40" t="str">
            <v>助教</v>
          </cell>
          <cell r="I40" t="str">
            <v>87</v>
          </cell>
          <cell r="J40" t="str">
            <v>李洁</v>
          </cell>
          <cell r="K40" t="str">
            <v>助教</v>
          </cell>
          <cell r="L40" t="str">
            <v>70</v>
          </cell>
          <cell r="M40" t="str">
            <v>78</v>
          </cell>
          <cell r="N40" t="str">
            <v>79</v>
          </cell>
          <cell r="O40" t="str">
            <v/>
          </cell>
          <cell r="P40" t="str">
            <v>14.29</v>
          </cell>
        </row>
        <row r="41">
          <cell r="B41" t="str">
            <v>王春兰</v>
          </cell>
          <cell r="C41" t="str">
            <v>20205271184</v>
          </cell>
          <cell r="D41" t="str">
            <v>2020级市场营销2班</v>
          </cell>
          <cell r="E41" t="str">
            <v>雕牌洗衣液产品策略优化研究</v>
          </cell>
          <cell r="F41" t="str">
            <v>应用</v>
          </cell>
          <cell r="G41" t="str">
            <v>廖丽达</v>
          </cell>
          <cell r="H41" t="str">
            <v>副教授</v>
          </cell>
          <cell r="I41" t="str">
            <v>81</v>
          </cell>
          <cell r="J41" t="str">
            <v>王语诗</v>
          </cell>
          <cell r="K41" t="str">
            <v>助教</v>
          </cell>
          <cell r="L41" t="str">
            <v>85</v>
          </cell>
          <cell r="M41" t="str">
            <v>70</v>
          </cell>
          <cell r="N41" t="str">
            <v>79</v>
          </cell>
          <cell r="O41" t="str">
            <v/>
          </cell>
          <cell r="P41" t="str">
            <v>14.74</v>
          </cell>
        </row>
        <row r="42">
          <cell r="B42" t="str">
            <v>白畑畑</v>
          </cell>
          <cell r="C42" t="str">
            <v>20226271308</v>
          </cell>
          <cell r="D42" t="str">
            <v>2020级市场营销3班</v>
          </cell>
          <cell r="E42" t="str">
            <v>阳光财险四川分公司营销渠道策略研究</v>
          </cell>
          <cell r="F42" t="str">
            <v>应用</v>
          </cell>
          <cell r="G42" t="str">
            <v>黄庆国</v>
          </cell>
          <cell r="H42" t="str">
            <v>讲师</v>
          </cell>
          <cell r="I42" t="str">
            <v>91</v>
          </cell>
          <cell r="J42" t="str">
            <v>廖丽达</v>
          </cell>
          <cell r="K42" t="str">
            <v>副教授</v>
          </cell>
          <cell r="L42" t="str">
            <v>75</v>
          </cell>
          <cell r="M42" t="str">
            <v>66</v>
          </cell>
          <cell r="N42" t="str">
            <v>79</v>
          </cell>
          <cell r="O42" t="str">
            <v/>
          </cell>
          <cell r="P42" t="str">
            <v>25.31</v>
          </cell>
        </row>
        <row r="43">
          <cell r="B43" t="str">
            <v>易思源</v>
          </cell>
          <cell r="C43" t="str">
            <v>20205271153</v>
          </cell>
          <cell r="D43" t="str">
            <v>2020级市场营销1班</v>
          </cell>
          <cell r="E43" t="str">
            <v>故宫文创产品与促销策略研究</v>
          </cell>
          <cell r="F43" t="str">
            <v>应用</v>
          </cell>
          <cell r="G43" t="str">
            <v>彭姣</v>
          </cell>
          <cell r="H43" t="str">
            <v>助教</v>
          </cell>
          <cell r="I43" t="str">
            <v>83</v>
          </cell>
          <cell r="J43" t="str">
            <v>尤梦霞</v>
          </cell>
          <cell r="K43" t="str">
            <v>讲师</v>
          </cell>
          <cell r="L43" t="str">
            <v>74</v>
          </cell>
          <cell r="M43" t="str">
            <v>78</v>
          </cell>
          <cell r="N43" t="str">
            <v>79</v>
          </cell>
          <cell r="O43" t="str">
            <v/>
          </cell>
          <cell r="P43" t="str">
            <v>10.76</v>
          </cell>
        </row>
        <row r="44">
          <cell r="B44" t="str">
            <v>钟淑宇</v>
          </cell>
          <cell r="C44" t="str">
            <v>20205271205</v>
          </cell>
          <cell r="D44" t="str">
            <v>2020级市场营销2班</v>
          </cell>
          <cell r="E44" t="str">
            <v>宜家家居体验营销策略研究</v>
          </cell>
          <cell r="F44" t="str">
            <v>应用</v>
          </cell>
          <cell r="G44" t="str">
            <v>秦俭</v>
          </cell>
          <cell r="H44" t="str">
            <v>副教授</v>
          </cell>
          <cell r="I44" t="str">
            <v>83</v>
          </cell>
          <cell r="J44" t="str">
            <v>薛洋</v>
          </cell>
          <cell r="K44" t="str">
            <v>讲师</v>
          </cell>
          <cell r="L44" t="str">
            <v>85</v>
          </cell>
          <cell r="M44" t="str">
            <v>66</v>
          </cell>
          <cell r="N44" t="str">
            <v>79</v>
          </cell>
          <cell r="O44" t="str">
            <v/>
          </cell>
          <cell r="P44" t="str">
            <v>6.62</v>
          </cell>
        </row>
        <row r="45">
          <cell r="B45" t="str">
            <v>罗天馨</v>
          </cell>
          <cell r="C45" t="str">
            <v>20226271414</v>
          </cell>
          <cell r="D45" t="str">
            <v>2020级市场营销4班</v>
          </cell>
          <cell r="E45" t="str">
            <v>三只松鼠成都地区产品策略研究</v>
          </cell>
          <cell r="F45" t="str">
            <v>应用</v>
          </cell>
          <cell r="G45" t="str">
            <v>秦俭</v>
          </cell>
          <cell r="H45" t="str">
            <v>副教授</v>
          </cell>
          <cell r="I45" t="str">
            <v>86</v>
          </cell>
          <cell r="J45" t="str">
            <v>薛洋</v>
          </cell>
          <cell r="K45" t="str">
            <v>讲师</v>
          </cell>
          <cell r="L45" t="str">
            <v>82</v>
          </cell>
          <cell r="M45" t="str">
            <v>67</v>
          </cell>
          <cell r="N45" t="str">
            <v>79</v>
          </cell>
          <cell r="O45" t="str">
            <v/>
          </cell>
          <cell r="P45" t="str">
            <v>7.13</v>
          </cell>
        </row>
        <row r="46">
          <cell r="B46" t="str">
            <v>卢红超</v>
          </cell>
          <cell r="C46" t="str">
            <v>20205271177</v>
          </cell>
          <cell r="D46" t="str">
            <v>2020级市场营销2班</v>
          </cell>
          <cell r="E46" t="str">
            <v>小米智能家居成都地区体验营销策略研究</v>
          </cell>
          <cell r="F46" t="str">
            <v>应用</v>
          </cell>
          <cell r="G46" t="str">
            <v>虎香玲</v>
          </cell>
          <cell r="H46" t="str">
            <v>讲师</v>
          </cell>
          <cell r="I46" t="str">
            <v>78</v>
          </cell>
          <cell r="J46" t="str">
            <v>岛宁</v>
          </cell>
          <cell r="K46" t="str">
            <v>副教授</v>
          </cell>
          <cell r="L46" t="str">
            <v>80</v>
          </cell>
          <cell r="M46" t="str">
            <v>78</v>
          </cell>
          <cell r="N46" t="str">
            <v>79</v>
          </cell>
          <cell r="O46" t="str">
            <v/>
          </cell>
          <cell r="P46" t="str">
            <v>16.77</v>
          </cell>
        </row>
        <row r="47">
          <cell r="B47" t="str">
            <v>张玲</v>
          </cell>
          <cell r="C47" t="str">
            <v>20226271327</v>
          </cell>
          <cell r="D47" t="str">
            <v>2020级市场营销3班</v>
          </cell>
          <cell r="E47" t="str">
            <v>张飞牛肉四川地区营销渠道优化研究</v>
          </cell>
          <cell r="F47" t="str">
            <v>应用</v>
          </cell>
          <cell r="G47" t="str">
            <v>徐鹏</v>
          </cell>
          <cell r="H47" t="str">
            <v>助教</v>
          </cell>
          <cell r="I47" t="str">
            <v>79</v>
          </cell>
          <cell r="J47" t="str">
            <v>王语诗</v>
          </cell>
          <cell r="K47" t="str">
            <v>助教</v>
          </cell>
          <cell r="L47" t="str">
            <v>85</v>
          </cell>
          <cell r="M47" t="str">
            <v>74</v>
          </cell>
          <cell r="N47" t="str">
            <v>79</v>
          </cell>
          <cell r="O47" t="str">
            <v/>
          </cell>
          <cell r="P47" t="str">
            <v>14.47</v>
          </cell>
        </row>
        <row r="48">
          <cell r="B48" t="str">
            <v>蒋雨佳</v>
          </cell>
          <cell r="C48" t="str">
            <v>20205271127</v>
          </cell>
          <cell r="D48" t="str">
            <v>2020级市场营销1班</v>
          </cell>
          <cell r="E48" t="str">
            <v>屈臣氏彩妆成都地区产品和促销策略研究</v>
          </cell>
          <cell r="F48" t="str">
            <v>应用</v>
          </cell>
          <cell r="G48" t="str">
            <v>尤梦霞</v>
          </cell>
          <cell r="H48" t="str">
            <v>讲师</v>
          </cell>
          <cell r="I48" t="str">
            <v>82</v>
          </cell>
          <cell r="J48" t="str">
            <v>薛洋</v>
          </cell>
          <cell r="K48" t="str">
            <v>讲师</v>
          </cell>
          <cell r="L48" t="str">
            <v>85</v>
          </cell>
          <cell r="M48" t="str">
            <v>68</v>
          </cell>
          <cell r="N48" t="str">
            <v>79</v>
          </cell>
          <cell r="O48" t="str">
            <v/>
          </cell>
          <cell r="P48" t="str">
            <v>12.08</v>
          </cell>
        </row>
        <row r="49">
          <cell r="B49" t="str">
            <v>彭秋莲</v>
          </cell>
          <cell r="C49" t="str">
            <v>20226271420</v>
          </cell>
          <cell r="D49" t="str">
            <v>2020级市场营销4班</v>
          </cell>
          <cell r="E49" t="str">
            <v>回力成都市场品牌推广策略研究</v>
          </cell>
          <cell r="F49" t="str">
            <v>应用</v>
          </cell>
          <cell r="G49" t="str">
            <v>陈锦晟</v>
          </cell>
          <cell r="H49" t="str">
            <v>助教</v>
          </cell>
          <cell r="I49" t="str">
            <v>83</v>
          </cell>
          <cell r="J49" t="str">
            <v>尤梦霞</v>
          </cell>
          <cell r="K49" t="str">
            <v>讲师</v>
          </cell>
          <cell r="L49" t="str">
            <v>78</v>
          </cell>
          <cell r="M49" t="str">
            <v>70</v>
          </cell>
          <cell r="N49" t="str">
            <v>78</v>
          </cell>
          <cell r="O49" t="str">
            <v/>
          </cell>
          <cell r="P49" t="str">
            <v>9.83</v>
          </cell>
        </row>
        <row r="50">
          <cell r="B50" t="str">
            <v>宗俊伟</v>
          </cell>
          <cell r="C50" t="str">
            <v>20205271207</v>
          </cell>
          <cell r="D50" t="str">
            <v>2020级市场营销2班</v>
          </cell>
          <cell r="E50" t="str">
            <v>蔚来新能源汽车成都市场渠道策略研究</v>
          </cell>
          <cell r="F50" t="str">
            <v>应用</v>
          </cell>
          <cell r="G50" t="str">
            <v>陈锦晟</v>
          </cell>
          <cell r="H50" t="str">
            <v>助教</v>
          </cell>
          <cell r="I50" t="str">
            <v>84</v>
          </cell>
          <cell r="J50" t="str">
            <v>王语诗</v>
          </cell>
          <cell r="K50" t="str">
            <v>助教</v>
          </cell>
          <cell r="L50" t="str">
            <v>86</v>
          </cell>
          <cell r="M50" t="str">
            <v>63</v>
          </cell>
          <cell r="N50" t="str">
            <v>78</v>
          </cell>
          <cell r="O50" t="str">
            <v/>
          </cell>
          <cell r="P50" t="str">
            <v>9.61</v>
          </cell>
        </row>
        <row r="51">
          <cell r="B51" t="str">
            <v>李瑾</v>
          </cell>
          <cell r="C51" t="str">
            <v>20205271172</v>
          </cell>
          <cell r="D51" t="str">
            <v>2020级市场营销2班</v>
          </cell>
          <cell r="E51" t="str">
            <v>万达影城成都地区促销策略研究</v>
          </cell>
          <cell r="F51" t="str">
            <v>应用</v>
          </cell>
          <cell r="G51" t="str">
            <v>秦俭</v>
          </cell>
          <cell r="H51" t="str">
            <v>副教授</v>
          </cell>
          <cell r="I51" t="str">
            <v>85</v>
          </cell>
          <cell r="J51" t="str">
            <v>李洁</v>
          </cell>
          <cell r="K51" t="str">
            <v>助教</v>
          </cell>
          <cell r="L51" t="str">
            <v>74</v>
          </cell>
          <cell r="M51" t="str">
            <v>72</v>
          </cell>
          <cell r="N51" t="str">
            <v>78</v>
          </cell>
          <cell r="O51" t="str">
            <v/>
          </cell>
          <cell r="P51" t="str">
            <v>16.28</v>
          </cell>
        </row>
        <row r="52">
          <cell r="B52" t="str">
            <v>冯燕</v>
          </cell>
          <cell r="C52" t="str">
            <v>20226271325</v>
          </cell>
          <cell r="D52" t="str">
            <v>2020级市场营销3班</v>
          </cell>
          <cell r="E52" t="str">
            <v>白象方便面成都地区促销策略研究</v>
          </cell>
          <cell r="F52" t="str">
            <v>应用</v>
          </cell>
          <cell r="G52" t="str">
            <v>廖丽达</v>
          </cell>
          <cell r="H52" t="str">
            <v>副教授</v>
          </cell>
          <cell r="I52" t="str">
            <v>74</v>
          </cell>
          <cell r="J52" t="str">
            <v>岛宁</v>
          </cell>
          <cell r="K52" t="str">
            <v>副教授</v>
          </cell>
          <cell r="L52" t="str">
            <v>85</v>
          </cell>
          <cell r="M52" t="str">
            <v>76</v>
          </cell>
          <cell r="N52" t="str">
            <v>78</v>
          </cell>
          <cell r="O52" t="str">
            <v/>
          </cell>
          <cell r="P52" t="str">
            <v>9.56</v>
          </cell>
        </row>
        <row r="53">
          <cell r="B53" t="str">
            <v>袁唐</v>
          </cell>
          <cell r="C53" t="str">
            <v>20205271155</v>
          </cell>
          <cell r="D53" t="str">
            <v>2020级市场营销1班</v>
          </cell>
          <cell r="E53" t="str">
            <v>朴朴超市成都地区网络营销策略研究</v>
          </cell>
          <cell r="F53" t="str">
            <v>应用</v>
          </cell>
          <cell r="G53" t="str">
            <v>虎香玲</v>
          </cell>
          <cell r="H53" t="str">
            <v>讲师</v>
          </cell>
          <cell r="I53" t="str">
            <v>79</v>
          </cell>
          <cell r="J53" t="str">
            <v>黄庆国</v>
          </cell>
          <cell r="K53" t="str">
            <v>讲师</v>
          </cell>
          <cell r="L53" t="str">
            <v>77</v>
          </cell>
          <cell r="M53" t="str">
            <v>76</v>
          </cell>
          <cell r="N53" t="str">
            <v>78</v>
          </cell>
          <cell r="O53" t="str">
            <v/>
          </cell>
          <cell r="P53" t="str">
            <v>5.52</v>
          </cell>
        </row>
        <row r="54">
          <cell r="B54" t="str">
            <v>赵宇航</v>
          </cell>
          <cell r="C54" t="str">
            <v>20205271159</v>
          </cell>
          <cell r="D54" t="str">
            <v>2020级市场营销1班</v>
          </cell>
          <cell r="E54" t="str">
            <v>基于4V理论的香宫酒店营销策略研究</v>
          </cell>
          <cell r="F54" t="str">
            <v>应用</v>
          </cell>
          <cell r="G54" t="str">
            <v>岛宁</v>
          </cell>
          <cell r="H54" t="str">
            <v>副教授</v>
          </cell>
          <cell r="I54" t="str">
            <v>83</v>
          </cell>
          <cell r="J54" t="str">
            <v>黄庆国</v>
          </cell>
          <cell r="K54" t="str">
            <v>讲师</v>
          </cell>
          <cell r="L54" t="str">
            <v>72</v>
          </cell>
          <cell r="M54" t="str">
            <v>78</v>
          </cell>
          <cell r="N54" t="str">
            <v>78</v>
          </cell>
          <cell r="O54" t="str">
            <v/>
          </cell>
          <cell r="P54" t="str">
            <v>16.7</v>
          </cell>
        </row>
        <row r="55">
          <cell r="B55" t="str">
            <v>杨芷旖</v>
          </cell>
          <cell r="C55" t="str">
            <v>20205271196</v>
          </cell>
          <cell r="D55" t="str">
            <v>2020级市场营销2班</v>
          </cell>
          <cell r="E55" t="str">
            <v>成都大玩家文旅公司网络营销策略研究</v>
          </cell>
          <cell r="F55" t="str">
            <v>应用</v>
          </cell>
          <cell r="G55" t="str">
            <v>邹坤</v>
          </cell>
          <cell r="H55" t="str">
            <v>副教授</v>
          </cell>
          <cell r="I55" t="str">
            <v>76</v>
          </cell>
          <cell r="J55" t="str">
            <v>陈锦晟</v>
          </cell>
          <cell r="K55" t="str">
            <v>助教</v>
          </cell>
          <cell r="L55" t="str">
            <v>83</v>
          </cell>
          <cell r="M55" t="str">
            <v>76</v>
          </cell>
          <cell r="N55" t="str">
            <v>78</v>
          </cell>
          <cell r="O55" t="str">
            <v/>
          </cell>
          <cell r="P55" t="str">
            <v>13.0</v>
          </cell>
        </row>
        <row r="56">
          <cell r="B56" t="str">
            <v>罗四菊</v>
          </cell>
          <cell r="C56" t="str">
            <v>20205271138</v>
          </cell>
          <cell r="D56" t="str">
            <v>2020级市场营销1班</v>
          </cell>
          <cell r="E56" t="str">
            <v>苏北希望养老院服务流程优化设计研究</v>
          </cell>
          <cell r="F56" t="str">
            <v>应用</v>
          </cell>
          <cell r="G56" t="str">
            <v>张悦言</v>
          </cell>
          <cell r="H56" t="str">
            <v>讲师</v>
          </cell>
          <cell r="I56" t="str">
            <v>80</v>
          </cell>
          <cell r="J56" t="str">
            <v>薛洋</v>
          </cell>
          <cell r="K56" t="str">
            <v>讲师</v>
          </cell>
          <cell r="L56" t="str">
            <v>85</v>
          </cell>
          <cell r="M56" t="str">
            <v>69</v>
          </cell>
          <cell r="N56" t="str">
            <v>78</v>
          </cell>
          <cell r="O56" t="str">
            <v/>
          </cell>
          <cell r="P56" t="str">
            <v>6.37</v>
          </cell>
        </row>
        <row r="57">
          <cell r="B57" t="str">
            <v>陈灵芝</v>
          </cell>
          <cell r="C57" t="str">
            <v>20205271112</v>
          </cell>
          <cell r="D57" t="str">
            <v>2020级市场营销1班</v>
          </cell>
          <cell r="E57" t="str">
            <v>北京康莱德酒店体验营销策略研究</v>
          </cell>
          <cell r="F57" t="str">
            <v>应用</v>
          </cell>
          <cell r="G57" t="str">
            <v>张悦言</v>
          </cell>
          <cell r="H57" t="str">
            <v>讲师</v>
          </cell>
          <cell r="I57" t="str">
            <v>84</v>
          </cell>
          <cell r="J57" t="str">
            <v>黄庆国</v>
          </cell>
          <cell r="K57" t="str">
            <v>讲师</v>
          </cell>
          <cell r="L57" t="str">
            <v>78</v>
          </cell>
          <cell r="M57" t="str">
            <v>69</v>
          </cell>
          <cell r="N57" t="str">
            <v>78</v>
          </cell>
          <cell r="O57" t="str">
            <v/>
          </cell>
          <cell r="P57" t="str">
            <v>11.97</v>
          </cell>
        </row>
        <row r="58">
          <cell r="B58" t="str">
            <v>谢洁丽</v>
          </cell>
          <cell r="C58" t="str">
            <v>20205271191</v>
          </cell>
          <cell r="D58" t="str">
            <v>2020级市场营销2班</v>
          </cell>
          <cell r="E58" t="str">
            <v>半亩花田产品与促销策略研究</v>
          </cell>
          <cell r="F58" t="str">
            <v>应用</v>
          </cell>
          <cell r="G58" t="str">
            <v>邹坤</v>
          </cell>
          <cell r="H58" t="str">
            <v>副教授</v>
          </cell>
          <cell r="I58" t="str">
            <v>80</v>
          </cell>
          <cell r="J58" t="str">
            <v>尤梦霞</v>
          </cell>
          <cell r="K58" t="str">
            <v>讲师</v>
          </cell>
          <cell r="L58" t="str">
            <v>77</v>
          </cell>
          <cell r="M58" t="str">
            <v>75</v>
          </cell>
          <cell r="N58" t="str">
            <v>78</v>
          </cell>
          <cell r="O58" t="str">
            <v/>
          </cell>
          <cell r="P58" t="str">
            <v>16.21</v>
          </cell>
        </row>
        <row r="59">
          <cell r="B59" t="str">
            <v>罗云秋</v>
          </cell>
          <cell r="C59" t="str">
            <v>20226271425</v>
          </cell>
          <cell r="D59" t="str">
            <v>2020级市场营销4班</v>
          </cell>
          <cell r="E59" t="str">
            <v>美团优选成都地区产品和促销策略研究</v>
          </cell>
          <cell r="F59" t="str">
            <v>应用</v>
          </cell>
          <cell r="G59" t="str">
            <v>虎香玲</v>
          </cell>
          <cell r="H59" t="str">
            <v>讲师</v>
          </cell>
          <cell r="I59" t="str">
            <v>85</v>
          </cell>
          <cell r="J59" t="str">
            <v>岛宁</v>
          </cell>
          <cell r="K59" t="str">
            <v>副教授</v>
          </cell>
          <cell r="L59" t="str">
            <v>81</v>
          </cell>
          <cell r="M59" t="str">
            <v>67</v>
          </cell>
          <cell r="N59" t="str">
            <v>78</v>
          </cell>
          <cell r="O59" t="str">
            <v/>
          </cell>
          <cell r="P59" t="str">
            <v>13.01</v>
          </cell>
        </row>
        <row r="60">
          <cell r="B60" t="str">
            <v>吕芯怡</v>
          </cell>
          <cell r="C60" t="str">
            <v>20226271339</v>
          </cell>
          <cell r="D60" t="str">
            <v>2020级市场营销3班</v>
          </cell>
          <cell r="E60" t="str">
            <v>大白兔品牌联名营销策略研究</v>
          </cell>
          <cell r="F60" t="str">
            <v>应用</v>
          </cell>
          <cell r="G60" t="str">
            <v>岛宁</v>
          </cell>
          <cell r="H60" t="str">
            <v>副教授</v>
          </cell>
          <cell r="I60" t="str">
            <v>85</v>
          </cell>
          <cell r="J60" t="str">
            <v>尤梦霞</v>
          </cell>
          <cell r="K60" t="str">
            <v>讲师</v>
          </cell>
          <cell r="L60" t="str">
            <v>74</v>
          </cell>
          <cell r="M60" t="str">
            <v>73</v>
          </cell>
          <cell r="N60" t="str">
            <v>78</v>
          </cell>
          <cell r="O60" t="str">
            <v/>
          </cell>
          <cell r="P60" t="str">
            <v>14.32</v>
          </cell>
        </row>
        <row r="61">
          <cell r="B61" t="str">
            <v>吴林杉</v>
          </cell>
          <cell r="C61" t="str">
            <v>20205271189</v>
          </cell>
          <cell r="D61" t="str">
            <v>2020级市场营销2班</v>
          </cell>
          <cell r="E61" t="str">
            <v>蒙牛乳业成都地区渠道策略研究</v>
          </cell>
          <cell r="F61" t="str">
            <v>应用</v>
          </cell>
          <cell r="G61" t="str">
            <v>岛宁</v>
          </cell>
          <cell r="H61" t="str">
            <v>副教授</v>
          </cell>
          <cell r="I61" t="str">
            <v>77</v>
          </cell>
          <cell r="J61" t="str">
            <v>王语诗</v>
          </cell>
          <cell r="K61" t="str">
            <v>助教</v>
          </cell>
          <cell r="L61" t="str">
            <v>86</v>
          </cell>
          <cell r="M61" t="str">
            <v>70</v>
          </cell>
          <cell r="N61" t="str">
            <v>78</v>
          </cell>
          <cell r="O61" t="str">
            <v/>
          </cell>
          <cell r="P61" t="str">
            <v>17.73</v>
          </cell>
        </row>
        <row r="62">
          <cell r="B62" t="str">
            <v>曾令辉</v>
          </cell>
          <cell r="C62" t="str">
            <v>20205271162</v>
          </cell>
          <cell r="D62" t="str">
            <v>2020级市场营销2班</v>
          </cell>
          <cell r="E62" t="str">
            <v>苏宁易购网络营销策略研究</v>
          </cell>
          <cell r="F62" t="str">
            <v>应用</v>
          </cell>
          <cell r="G62" t="str">
            <v>邹坤</v>
          </cell>
          <cell r="H62" t="str">
            <v>副教授</v>
          </cell>
          <cell r="I62" t="str">
            <v>77</v>
          </cell>
          <cell r="J62" t="str">
            <v>彭姣</v>
          </cell>
          <cell r="K62" t="str">
            <v>助教</v>
          </cell>
          <cell r="L62" t="str">
            <v>80</v>
          </cell>
          <cell r="M62" t="str">
            <v>77</v>
          </cell>
          <cell r="N62" t="str">
            <v>78</v>
          </cell>
          <cell r="O62" t="str">
            <v/>
          </cell>
          <cell r="P62" t="str">
            <v>20.9</v>
          </cell>
        </row>
        <row r="63">
          <cell r="B63" t="str">
            <v>曾丽</v>
          </cell>
          <cell r="C63" t="str">
            <v>20226271375</v>
          </cell>
          <cell r="D63" t="str">
            <v>2020级市场营销4班</v>
          </cell>
          <cell r="E63" t="str">
            <v>嘀嗒出行服务失败补救策略研究</v>
          </cell>
          <cell r="F63" t="str">
            <v>应用</v>
          </cell>
          <cell r="G63" t="str">
            <v>张悦言</v>
          </cell>
          <cell r="H63" t="str">
            <v>讲师</v>
          </cell>
          <cell r="I63" t="str">
            <v>84</v>
          </cell>
          <cell r="J63" t="str">
            <v>陈锦晟</v>
          </cell>
          <cell r="K63" t="str">
            <v>助教</v>
          </cell>
          <cell r="L63" t="str">
            <v>81</v>
          </cell>
          <cell r="M63" t="str">
            <v>66</v>
          </cell>
          <cell r="N63" t="str">
            <v>78</v>
          </cell>
          <cell r="O63" t="str">
            <v/>
          </cell>
          <cell r="P63" t="str">
            <v>9.12</v>
          </cell>
        </row>
        <row r="64">
          <cell r="B64" t="str">
            <v>张敏</v>
          </cell>
          <cell r="C64" t="str">
            <v>20205271201</v>
          </cell>
          <cell r="D64" t="str">
            <v>2020级市场营销2班</v>
          </cell>
          <cell r="E64" t="str">
            <v>耐克郫花优选体验营销策略研究</v>
          </cell>
          <cell r="F64" t="str">
            <v>应用</v>
          </cell>
          <cell r="G64" t="str">
            <v>张悦言</v>
          </cell>
          <cell r="H64" t="str">
            <v>讲师</v>
          </cell>
          <cell r="I64" t="str">
            <v>87</v>
          </cell>
          <cell r="J64" t="str">
            <v>廖丽达</v>
          </cell>
          <cell r="K64" t="str">
            <v>副教授</v>
          </cell>
          <cell r="L64" t="str">
            <v>80</v>
          </cell>
          <cell r="M64" t="str">
            <v>65</v>
          </cell>
          <cell r="N64" t="str">
            <v>78</v>
          </cell>
          <cell r="O64" t="str">
            <v/>
          </cell>
          <cell r="P64" t="str">
            <v>6.69</v>
          </cell>
        </row>
        <row r="65">
          <cell r="B65" t="str">
            <v>李望星</v>
          </cell>
          <cell r="C65" t="str">
            <v>20226271348</v>
          </cell>
          <cell r="D65" t="str">
            <v>2020级市场营销3班</v>
          </cell>
          <cell r="E65" t="str">
            <v>好利来四川地区产品及促销策略研究</v>
          </cell>
          <cell r="F65" t="str">
            <v>应用</v>
          </cell>
          <cell r="G65" t="str">
            <v>尤梦霞</v>
          </cell>
          <cell r="H65" t="str">
            <v>讲师</v>
          </cell>
          <cell r="I65" t="str">
            <v>84</v>
          </cell>
          <cell r="J65" t="str">
            <v>王语诗</v>
          </cell>
          <cell r="K65" t="str">
            <v>助教</v>
          </cell>
          <cell r="L65" t="str">
            <v>82</v>
          </cell>
          <cell r="M65" t="str">
            <v>62</v>
          </cell>
          <cell r="N65" t="str">
            <v>77</v>
          </cell>
          <cell r="O65" t="str">
            <v/>
          </cell>
          <cell r="P65" t="str">
            <v>17.51</v>
          </cell>
        </row>
        <row r="66">
          <cell r="B66" t="str">
            <v>刘锶羽</v>
          </cell>
          <cell r="C66" t="str">
            <v>20226271316</v>
          </cell>
          <cell r="D66" t="str">
            <v>2020级市场营销3班</v>
          </cell>
          <cell r="E66" t="str">
            <v>成都好利来品牌传播策略研究</v>
          </cell>
          <cell r="F66" t="str">
            <v>应用</v>
          </cell>
          <cell r="G66" t="str">
            <v>周赫楠</v>
          </cell>
          <cell r="H66" t="str">
            <v>助教</v>
          </cell>
          <cell r="I66" t="str">
            <v>74</v>
          </cell>
          <cell r="J66" t="str">
            <v>陈锦晟</v>
          </cell>
          <cell r="K66" t="str">
            <v>助教</v>
          </cell>
          <cell r="L66" t="str">
            <v>90</v>
          </cell>
          <cell r="M66" t="str">
            <v>69</v>
          </cell>
          <cell r="N66" t="str">
            <v>77</v>
          </cell>
          <cell r="O66" t="str">
            <v/>
          </cell>
          <cell r="P66" t="str">
            <v>18.86</v>
          </cell>
        </row>
        <row r="67">
          <cell r="B67" t="str">
            <v>许锐</v>
          </cell>
          <cell r="C67" t="str">
            <v>20205271193</v>
          </cell>
          <cell r="D67" t="str">
            <v>2020级市场营销2班</v>
          </cell>
          <cell r="E67" t="str">
            <v>乐启星乒乓球俱乐部服务营销策略研究</v>
          </cell>
          <cell r="F67" t="str">
            <v>应用</v>
          </cell>
          <cell r="G67" t="str">
            <v>陈锦晟</v>
          </cell>
          <cell r="H67" t="str">
            <v>助教</v>
          </cell>
          <cell r="I67" t="str">
            <v>79</v>
          </cell>
          <cell r="J67" t="str">
            <v>岛宁</v>
          </cell>
          <cell r="K67" t="str">
            <v>副教授</v>
          </cell>
          <cell r="L67" t="str">
            <v>77</v>
          </cell>
          <cell r="M67" t="str">
            <v>75</v>
          </cell>
          <cell r="N67" t="str">
            <v>77</v>
          </cell>
          <cell r="O67" t="str">
            <v/>
          </cell>
          <cell r="P67" t="str">
            <v>9.09</v>
          </cell>
        </row>
        <row r="68">
          <cell r="B68" t="str">
            <v>洪运龙</v>
          </cell>
          <cell r="C68" t="str">
            <v>20226271404</v>
          </cell>
          <cell r="D68" t="str">
            <v>2020级市场营销4班</v>
          </cell>
          <cell r="E68" t="str">
            <v>桃李食品成都市场产品和促销策略研究</v>
          </cell>
          <cell r="F68" t="str">
            <v>应用</v>
          </cell>
          <cell r="G68" t="str">
            <v>廖丽达</v>
          </cell>
          <cell r="H68" t="str">
            <v>副教授</v>
          </cell>
          <cell r="I68" t="str">
            <v>80</v>
          </cell>
          <cell r="J68" t="str">
            <v>尤梦霞</v>
          </cell>
          <cell r="K68" t="str">
            <v>讲师</v>
          </cell>
          <cell r="L68" t="str">
            <v>80</v>
          </cell>
          <cell r="M68" t="str">
            <v>69</v>
          </cell>
          <cell r="N68" t="str">
            <v>77</v>
          </cell>
          <cell r="O68" t="str">
            <v/>
          </cell>
          <cell r="P68" t="str">
            <v>17.52</v>
          </cell>
        </row>
        <row r="69">
          <cell r="B69" t="str">
            <v>张菡萏</v>
          </cell>
          <cell r="C69" t="str">
            <v>20226271391</v>
          </cell>
          <cell r="D69" t="str">
            <v>2020级市场营销4班</v>
          </cell>
          <cell r="E69" t="str">
            <v>Jelly cat成都地区产品策略研究</v>
          </cell>
          <cell r="F69" t="str">
            <v>应用</v>
          </cell>
          <cell r="G69" t="str">
            <v>阳运清</v>
          </cell>
          <cell r="H69" t="str">
            <v>副教授</v>
          </cell>
          <cell r="I69" t="str">
            <v>76</v>
          </cell>
          <cell r="J69" t="str">
            <v>王语诗</v>
          </cell>
          <cell r="K69" t="str">
            <v>助教</v>
          </cell>
          <cell r="L69" t="str">
            <v>85</v>
          </cell>
          <cell r="M69" t="str">
            <v>69</v>
          </cell>
          <cell r="N69" t="str">
            <v>77</v>
          </cell>
          <cell r="O69" t="str">
            <v/>
          </cell>
          <cell r="P69" t="str">
            <v>13.25</v>
          </cell>
        </row>
        <row r="70">
          <cell r="B70" t="str">
            <v>杨琳</v>
          </cell>
          <cell r="C70" t="str">
            <v>20226271388</v>
          </cell>
          <cell r="D70" t="str">
            <v>2020级市场营销4班</v>
          </cell>
          <cell r="E70" t="str">
            <v>完美日记内容营销策略研究</v>
          </cell>
          <cell r="F70" t="str">
            <v>应用</v>
          </cell>
          <cell r="G70" t="str">
            <v>岛宁</v>
          </cell>
          <cell r="H70" t="str">
            <v>副教授</v>
          </cell>
          <cell r="I70" t="str">
            <v>82</v>
          </cell>
          <cell r="J70" t="str">
            <v>黄庆国</v>
          </cell>
          <cell r="K70" t="str">
            <v>讲师</v>
          </cell>
          <cell r="L70" t="str">
            <v>77</v>
          </cell>
          <cell r="M70" t="str">
            <v>70</v>
          </cell>
          <cell r="N70" t="str">
            <v>77</v>
          </cell>
          <cell r="O70" t="str">
            <v/>
          </cell>
          <cell r="P70" t="str">
            <v>14.22</v>
          </cell>
        </row>
        <row r="71">
          <cell r="B71" t="str">
            <v>黄小春</v>
          </cell>
          <cell r="C71" t="str">
            <v>20205271168</v>
          </cell>
          <cell r="D71" t="str">
            <v>2020级市场营销2班</v>
          </cell>
          <cell r="E71" t="str">
            <v>国货美妆谷雨网络营销策略研究</v>
          </cell>
          <cell r="F71" t="str">
            <v>应用</v>
          </cell>
          <cell r="G71" t="str">
            <v>岛宁</v>
          </cell>
          <cell r="H71" t="str">
            <v>副教授</v>
          </cell>
          <cell r="I71" t="str">
            <v>78</v>
          </cell>
          <cell r="J71" t="str">
            <v>廖丽达</v>
          </cell>
          <cell r="K71" t="str">
            <v>副教授</v>
          </cell>
          <cell r="L71" t="str">
            <v>78</v>
          </cell>
          <cell r="M71" t="str">
            <v>75</v>
          </cell>
          <cell r="N71" t="str">
            <v>77</v>
          </cell>
          <cell r="O71" t="str">
            <v/>
          </cell>
          <cell r="P71" t="str">
            <v>18.81</v>
          </cell>
        </row>
        <row r="72">
          <cell r="B72" t="str">
            <v>周敏</v>
          </cell>
          <cell r="C72" t="str">
            <v>20205271160</v>
          </cell>
          <cell r="D72" t="str">
            <v>2020级市场营销1班</v>
          </cell>
          <cell r="E72" t="str">
            <v>鸿星尔克成都地区品牌竞争策略研究</v>
          </cell>
          <cell r="F72" t="str">
            <v>应用</v>
          </cell>
          <cell r="G72" t="str">
            <v>黄庆国</v>
          </cell>
          <cell r="H72" t="str">
            <v>讲师</v>
          </cell>
          <cell r="I72" t="str">
            <v>85</v>
          </cell>
          <cell r="J72" t="str">
            <v>岛宁</v>
          </cell>
          <cell r="K72" t="str">
            <v>副教授</v>
          </cell>
          <cell r="L72" t="str">
            <v>76</v>
          </cell>
          <cell r="M72" t="str">
            <v>68</v>
          </cell>
          <cell r="N72" t="str">
            <v>77</v>
          </cell>
          <cell r="O72" t="str">
            <v/>
          </cell>
          <cell r="P72" t="str">
            <v>10.4</v>
          </cell>
        </row>
        <row r="73">
          <cell r="B73" t="str">
            <v>郭慧敏</v>
          </cell>
          <cell r="C73" t="str">
            <v>20226271361</v>
          </cell>
          <cell r="D73" t="str">
            <v>2020级市场营销3班</v>
          </cell>
          <cell r="E73" t="str">
            <v>鸿星尔克品牌管理优化研究</v>
          </cell>
          <cell r="F73" t="str">
            <v>应用</v>
          </cell>
          <cell r="G73" t="str">
            <v>徐鹏</v>
          </cell>
          <cell r="H73" t="str">
            <v>助教</v>
          </cell>
          <cell r="I73" t="str">
            <v>78</v>
          </cell>
          <cell r="J73" t="str">
            <v>廖丽达</v>
          </cell>
          <cell r="K73" t="str">
            <v>副教授</v>
          </cell>
          <cell r="L73" t="str">
            <v>84</v>
          </cell>
          <cell r="M73" t="str">
            <v>70</v>
          </cell>
          <cell r="N73" t="str">
            <v>77</v>
          </cell>
          <cell r="O73" t="str">
            <v/>
          </cell>
          <cell r="P73" t="str">
            <v>16.52</v>
          </cell>
        </row>
        <row r="74">
          <cell r="B74" t="str">
            <v>董昊宇</v>
          </cell>
          <cell r="C74" t="str">
            <v>20226271393</v>
          </cell>
          <cell r="D74" t="str">
            <v>2020级市场营销4班</v>
          </cell>
          <cell r="E74" t="str">
            <v>CASETiFY成都地区客户关系管理研究</v>
          </cell>
          <cell r="F74" t="str">
            <v>应用</v>
          </cell>
          <cell r="G74" t="str">
            <v>邹坤</v>
          </cell>
          <cell r="H74" t="str">
            <v>副教授</v>
          </cell>
          <cell r="I74" t="str">
            <v>75</v>
          </cell>
          <cell r="J74" t="str">
            <v>黄庆国</v>
          </cell>
          <cell r="K74" t="str">
            <v>讲师</v>
          </cell>
          <cell r="L74" t="str">
            <v>78</v>
          </cell>
          <cell r="M74" t="str">
            <v>77</v>
          </cell>
          <cell r="N74" t="str">
            <v>77</v>
          </cell>
          <cell r="O74" t="str">
            <v/>
          </cell>
          <cell r="P74" t="str">
            <v>8.44</v>
          </cell>
        </row>
        <row r="75">
          <cell r="B75" t="str">
            <v>兰昆</v>
          </cell>
          <cell r="C75" t="str">
            <v>20205271170</v>
          </cell>
          <cell r="D75" t="str">
            <v>2020级市场营销2班</v>
          </cell>
          <cell r="E75" t="str">
            <v>蜜雪冰城成都市场体验营销策略研究</v>
          </cell>
          <cell r="F75" t="str">
            <v>应用</v>
          </cell>
          <cell r="G75" t="str">
            <v>阳运清</v>
          </cell>
          <cell r="H75" t="str">
            <v>副教授</v>
          </cell>
          <cell r="I75" t="str">
            <v>76</v>
          </cell>
          <cell r="J75" t="str">
            <v>邹坤</v>
          </cell>
          <cell r="K75" t="str">
            <v>副教授</v>
          </cell>
          <cell r="L75" t="str">
            <v>77</v>
          </cell>
          <cell r="M75" t="str">
            <v>77</v>
          </cell>
          <cell r="N75" t="str">
            <v>77</v>
          </cell>
          <cell r="O75" t="str">
            <v/>
          </cell>
          <cell r="P75" t="str">
            <v>23.02</v>
          </cell>
        </row>
        <row r="76">
          <cell r="B76" t="str">
            <v>陈星</v>
          </cell>
          <cell r="C76" t="str">
            <v>20226271318</v>
          </cell>
          <cell r="D76" t="str">
            <v>2020级市场营销3班</v>
          </cell>
          <cell r="E76" t="str">
            <v>成都瑞幸咖啡全渠道营销策略优化研究</v>
          </cell>
          <cell r="F76" t="str">
            <v>应用</v>
          </cell>
          <cell r="G76" t="str">
            <v>徐鹏</v>
          </cell>
          <cell r="H76" t="str">
            <v>助教</v>
          </cell>
          <cell r="I76" t="str">
            <v>80</v>
          </cell>
          <cell r="J76" t="str">
            <v>王语诗</v>
          </cell>
          <cell r="K76" t="str">
            <v>助教</v>
          </cell>
          <cell r="L76" t="str">
            <v>85</v>
          </cell>
          <cell r="M76" t="str">
            <v>65</v>
          </cell>
          <cell r="N76" t="str">
            <v>77</v>
          </cell>
          <cell r="O76" t="str">
            <v/>
          </cell>
          <cell r="P76" t="str">
            <v>17.85</v>
          </cell>
        </row>
        <row r="77">
          <cell r="B77" t="str">
            <v>李雯</v>
          </cell>
          <cell r="C77" t="str">
            <v>20205271175</v>
          </cell>
          <cell r="D77" t="str">
            <v>2020级市场营销2班</v>
          </cell>
          <cell r="E77" t="str">
            <v>塔斯汀成都地区促销策略研究</v>
          </cell>
          <cell r="F77" t="str">
            <v>应用</v>
          </cell>
          <cell r="G77" t="str">
            <v>张悦言</v>
          </cell>
          <cell r="H77" t="str">
            <v>讲师</v>
          </cell>
          <cell r="I77" t="str">
            <v>86</v>
          </cell>
          <cell r="J77" t="str">
            <v>彭姣</v>
          </cell>
          <cell r="K77" t="str">
            <v>助教</v>
          </cell>
          <cell r="L77" t="str">
            <v>70</v>
          </cell>
          <cell r="M77" t="str">
            <v>71</v>
          </cell>
          <cell r="N77" t="str">
            <v>77</v>
          </cell>
          <cell r="O77" t="str">
            <v/>
          </cell>
          <cell r="P77" t="str">
            <v>7.17</v>
          </cell>
        </row>
        <row r="78">
          <cell r="B78" t="str">
            <v>刘露萍</v>
          </cell>
          <cell r="C78" t="str">
            <v>20205271134</v>
          </cell>
          <cell r="D78" t="str">
            <v>2020级市场营销1班</v>
          </cell>
          <cell r="E78" t="str">
            <v>光明乳业渠道策略研究</v>
          </cell>
          <cell r="F78" t="str">
            <v>应用</v>
          </cell>
          <cell r="G78" t="str">
            <v>李艳</v>
          </cell>
          <cell r="H78" t="str">
            <v>讲师</v>
          </cell>
          <cell r="I78" t="str">
            <v>75</v>
          </cell>
          <cell r="J78" t="str">
            <v>薛洋</v>
          </cell>
          <cell r="K78" t="str">
            <v>讲师</v>
          </cell>
          <cell r="L78" t="str">
            <v>89</v>
          </cell>
          <cell r="M78" t="str">
            <v>69</v>
          </cell>
          <cell r="N78" t="str">
            <v>77</v>
          </cell>
          <cell r="O78" t="str">
            <v/>
          </cell>
          <cell r="P78" t="str">
            <v>12.3</v>
          </cell>
        </row>
        <row r="79">
          <cell r="B79" t="str">
            <v>徐梦寒</v>
          </cell>
          <cell r="C79" t="str">
            <v>20205271192</v>
          </cell>
          <cell r="D79" t="str">
            <v>2020级市场营销2班</v>
          </cell>
          <cell r="E79" t="str">
            <v>王者荣耀促销策略研究</v>
          </cell>
          <cell r="F79" t="str">
            <v>应用</v>
          </cell>
          <cell r="G79" t="str">
            <v>李艳</v>
          </cell>
          <cell r="H79" t="str">
            <v>讲师</v>
          </cell>
          <cell r="I79" t="str">
            <v>70</v>
          </cell>
          <cell r="J79" t="str">
            <v>岛宁</v>
          </cell>
          <cell r="K79" t="str">
            <v>副教授</v>
          </cell>
          <cell r="L79" t="str">
            <v>84</v>
          </cell>
          <cell r="M79" t="str">
            <v>79</v>
          </cell>
          <cell r="N79" t="str">
            <v>77</v>
          </cell>
          <cell r="O79" t="str">
            <v/>
          </cell>
          <cell r="P79" t="str">
            <v>11.45</v>
          </cell>
        </row>
        <row r="80">
          <cell r="B80" t="str">
            <v>王璇</v>
          </cell>
          <cell r="C80" t="str">
            <v>20205271148</v>
          </cell>
          <cell r="D80" t="str">
            <v>2020级市场营销1班</v>
          </cell>
          <cell r="E80" t="str">
            <v>薇诺娜四川地区品牌营销策略研究</v>
          </cell>
          <cell r="F80" t="str">
            <v>应用</v>
          </cell>
          <cell r="G80" t="str">
            <v>虎香玲</v>
          </cell>
          <cell r="H80" t="str">
            <v>讲师</v>
          </cell>
          <cell r="I80" t="str">
            <v>83</v>
          </cell>
          <cell r="J80" t="str">
            <v>邹坤</v>
          </cell>
          <cell r="K80" t="str">
            <v>副教授</v>
          </cell>
          <cell r="L80" t="str">
            <v>71</v>
          </cell>
          <cell r="M80" t="str">
            <v>71</v>
          </cell>
          <cell r="N80" t="str">
            <v>76</v>
          </cell>
          <cell r="O80" t="str">
            <v/>
          </cell>
          <cell r="P80" t="str">
            <v>4.3</v>
          </cell>
        </row>
        <row r="81">
          <cell r="B81" t="str">
            <v>郑培培</v>
          </cell>
          <cell r="C81" t="str">
            <v>20205271204</v>
          </cell>
          <cell r="D81" t="str">
            <v>2020级市场营销2班</v>
          </cell>
          <cell r="E81" t="str">
            <v>霸王茶姬品牌传播策略研究</v>
          </cell>
          <cell r="F81" t="str">
            <v>应用</v>
          </cell>
          <cell r="G81" t="str">
            <v>廖丽达</v>
          </cell>
          <cell r="H81" t="str">
            <v>副教授</v>
          </cell>
          <cell r="I81" t="str">
            <v>90</v>
          </cell>
          <cell r="J81" t="str">
            <v>黄庆国</v>
          </cell>
          <cell r="K81" t="str">
            <v>讲师</v>
          </cell>
          <cell r="L81" t="str">
            <v>70</v>
          </cell>
          <cell r="M81" t="str">
            <v>62</v>
          </cell>
          <cell r="N81" t="str">
            <v>76</v>
          </cell>
          <cell r="O81" t="str">
            <v/>
          </cell>
          <cell r="P81" t="str">
            <v>18.08</v>
          </cell>
        </row>
        <row r="82">
          <cell r="B82" t="str">
            <v>叶剑烽</v>
          </cell>
          <cell r="C82" t="str">
            <v>20226271347</v>
          </cell>
          <cell r="D82" t="str">
            <v>2020级市场营销3班</v>
          </cell>
          <cell r="E82" t="str">
            <v>德芙巧克力中国大陆地区促销策略研究</v>
          </cell>
          <cell r="F82" t="str">
            <v>应用</v>
          </cell>
          <cell r="G82" t="str">
            <v>阳运清</v>
          </cell>
          <cell r="H82" t="str">
            <v>副教授</v>
          </cell>
          <cell r="I82" t="str">
            <v>75</v>
          </cell>
          <cell r="J82" t="str">
            <v>尤梦霞</v>
          </cell>
          <cell r="K82" t="str">
            <v>讲师</v>
          </cell>
          <cell r="L82" t="str">
            <v>76</v>
          </cell>
          <cell r="M82" t="str">
            <v>76</v>
          </cell>
          <cell r="N82" t="str">
            <v>76</v>
          </cell>
          <cell r="O82" t="str">
            <v/>
          </cell>
          <cell r="P82" t="str">
            <v>10.58</v>
          </cell>
        </row>
        <row r="83">
          <cell r="B83" t="str">
            <v>陈帅</v>
          </cell>
          <cell r="C83" t="str">
            <v>20205271322</v>
          </cell>
          <cell r="D83" t="str">
            <v>2020级市场营销2班</v>
          </cell>
          <cell r="E83" t="str">
            <v>百果园三亚地区促销策略研究</v>
          </cell>
          <cell r="F83" t="str">
            <v>应用</v>
          </cell>
          <cell r="G83" t="str">
            <v>张悦言</v>
          </cell>
          <cell r="H83" t="str">
            <v>讲师</v>
          </cell>
          <cell r="I83" t="str">
            <v>83</v>
          </cell>
          <cell r="J83" t="str">
            <v>尤梦霞</v>
          </cell>
          <cell r="K83" t="str">
            <v>讲师</v>
          </cell>
          <cell r="L83" t="str">
            <v>69</v>
          </cell>
          <cell r="M83" t="str">
            <v>73</v>
          </cell>
          <cell r="N83" t="str">
            <v>76</v>
          </cell>
          <cell r="O83" t="str">
            <v/>
          </cell>
          <cell r="P83" t="str">
            <v>15.9</v>
          </cell>
        </row>
        <row r="84">
          <cell r="B84" t="str">
            <v>郭迪</v>
          </cell>
          <cell r="C84" t="str">
            <v>20226271359</v>
          </cell>
          <cell r="D84" t="str">
            <v>2020级市场营销3班</v>
          </cell>
          <cell r="E84" t="str">
            <v>家家福连锁超市营销策略研究</v>
          </cell>
          <cell r="F84" t="str">
            <v>应用</v>
          </cell>
          <cell r="G84" t="str">
            <v>王浩</v>
          </cell>
          <cell r="H84" t="str">
            <v>教师</v>
          </cell>
          <cell r="I84" t="str">
            <v>89</v>
          </cell>
          <cell r="J84" t="str">
            <v>李洁</v>
          </cell>
          <cell r="K84" t="str">
            <v>助教</v>
          </cell>
          <cell r="L84" t="str">
            <v>69</v>
          </cell>
          <cell r="M84" t="str">
            <v>65</v>
          </cell>
          <cell r="N84" t="str">
            <v>76</v>
          </cell>
          <cell r="O84" t="str">
            <v/>
          </cell>
          <cell r="P84" t="str">
            <v>11.07</v>
          </cell>
        </row>
        <row r="85">
          <cell r="B85" t="str">
            <v>罗红</v>
          </cell>
          <cell r="C85" t="str">
            <v>20226271329</v>
          </cell>
          <cell r="D85" t="str">
            <v>2020级市场营销3班</v>
          </cell>
          <cell r="E85" t="str">
            <v>S劳动教育基地渠道和促销策略研究</v>
          </cell>
          <cell r="F85" t="str">
            <v>应用</v>
          </cell>
          <cell r="G85" t="str">
            <v>邹坤</v>
          </cell>
          <cell r="H85" t="str">
            <v>副教授</v>
          </cell>
          <cell r="I85" t="str">
            <v>77</v>
          </cell>
          <cell r="J85" t="str">
            <v>尤梦霞</v>
          </cell>
          <cell r="K85" t="str">
            <v>讲师</v>
          </cell>
          <cell r="L85" t="str">
            <v>82</v>
          </cell>
          <cell r="M85" t="str">
            <v>70</v>
          </cell>
          <cell r="N85" t="str">
            <v>76</v>
          </cell>
          <cell r="O85" t="str">
            <v/>
          </cell>
          <cell r="P85" t="str">
            <v>13.44</v>
          </cell>
        </row>
        <row r="86">
          <cell r="B86" t="str">
            <v>马文杰</v>
          </cell>
          <cell r="C86" t="str">
            <v>20226271328</v>
          </cell>
          <cell r="D86" t="str">
            <v>2020级市场营销3班</v>
          </cell>
          <cell r="E86" t="str">
            <v>宜家成都地区价格和促销策略研究</v>
          </cell>
          <cell r="F86" t="str">
            <v>应用</v>
          </cell>
          <cell r="G86" t="str">
            <v>彭姣</v>
          </cell>
          <cell r="H86" t="str">
            <v>助教</v>
          </cell>
          <cell r="I86" t="str">
            <v>80</v>
          </cell>
          <cell r="J86" t="str">
            <v>李洁</v>
          </cell>
          <cell r="K86" t="str">
            <v>助教</v>
          </cell>
          <cell r="L86" t="str">
            <v>69</v>
          </cell>
          <cell r="M86" t="str">
            <v>78</v>
          </cell>
          <cell r="N86" t="str">
            <v>76</v>
          </cell>
          <cell r="O86" t="str">
            <v/>
          </cell>
          <cell r="P86" t="str">
            <v>10.98</v>
          </cell>
        </row>
        <row r="87">
          <cell r="B87" t="str">
            <v>胡浩</v>
          </cell>
          <cell r="C87" t="str">
            <v>20226271406</v>
          </cell>
          <cell r="D87" t="str">
            <v>2020级市场营销4班</v>
          </cell>
          <cell r="E87" t="str">
            <v>九鼎柜业西南地区渠道策略研究</v>
          </cell>
          <cell r="F87" t="str">
            <v>应用</v>
          </cell>
          <cell r="G87" t="str">
            <v>虎香玲</v>
          </cell>
          <cell r="H87" t="str">
            <v>讲师</v>
          </cell>
          <cell r="I87" t="str">
            <v>78</v>
          </cell>
          <cell r="J87" t="str">
            <v>薛洋</v>
          </cell>
          <cell r="K87" t="str">
            <v>讲师</v>
          </cell>
          <cell r="L87" t="str">
            <v>80</v>
          </cell>
          <cell r="M87" t="str">
            <v>68</v>
          </cell>
          <cell r="N87" t="str">
            <v>76</v>
          </cell>
          <cell r="O87" t="str">
            <v/>
          </cell>
          <cell r="P87" t="str">
            <v>6.85</v>
          </cell>
        </row>
        <row r="88">
          <cell r="B88" t="str">
            <v>陈莎莎</v>
          </cell>
          <cell r="C88" t="str">
            <v>20226271362</v>
          </cell>
          <cell r="D88" t="str">
            <v>2020级市场营销3班</v>
          </cell>
          <cell r="E88" t="str">
            <v>谢馥春四川地区营销策略研究</v>
          </cell>
          <cell r="F88" t="str">
            <v>应用</v>
          </cell>
          <cell r="G88" t="str">
            <v>廖丽达</v>
          </cell>
          <cell r="H88" t="str">
            <v>副教授</v>
          </cell>
          <cell r="I88" t="str">
            <v>77</v>
          </cell>
          <cell r="J88" t="str">
            <v>王语诗</v>
          </cell>
          <cell r="K88" t="str">
            <v>助教</v>
          </cell>
          <cell r="L88" t="str">
            <v>85</v>
          </cell>
          <cell r="M88" t="str">
            <v>65</v>
          </cell>
          <cell r="N88" t="str">
            <v>76</v>
          </cell>
          <cell r="O88" t="str">
            <v/>
          </cell>
          <cell r="P88" t="str">
            <v>11.05</v>
          </cell>
        </row>
        <row r="89">
          <cell r="B89" t="str">
            <v>屈霜</v>
          </cell>
          <cell r="C89" t="str">
            <v>20226271412</v>
          </cell>
          <cell r="D89" t="str">
            <v>2020级市场营销4班</v>
          </cell>
          <cell r="E89" t="str">
            <v>水井坊四川地区价格及促销策略研究</v>
          </cell>
          <cell r="F89" t="str">
            <v>应用</v>
          </cell>
          <cell r="G89" t="str">
            <v>尤梦霞</v>
          </cell>
          <cell r="H89" t="str">
            <v>讲师</v>
          </cell>
          <cell r="I89" t="str">
            <v>81</v>
          </cell>
          <cell r="J89" t="str">
            <v>彭姣</v>
          </cell>
          <cell r="K89" t="str">
            <v>助教</v>
          </cell>
          <cell r="L89" t="str">
            <v>77</v>
          </cell>
          <cell r="M89" t="str">
            <v>69</v>
          </cell>
          <cell r="N89" t="str">
            <v>76</v>
          </cell>
          <cell r="O89" t="str">
            <v/>
          </cell>
          <cell r="P89" t="str">
            <v>12.32</v>
          </cell>
        </row>
        <row r="90">
          <cell r="B90" t="str">
            <v>胡宇佳</v>
          </cell>
          <cell r="C90" t="str">
            <v>20205271126</v>
          </cell>
          <cell r="D90" t="str">
            <v>2020级市场营销1班</v>
          </cell>
          <cell r="E90" t="str">
            <v>成都地区瑞幸咖啡促销策略研究</v>
          </cell>
          <cell r="F90" t="str">
            <v>应用</v>
          </cell>
          <cell r="G90" t="str">
            <v>秦俭</v>
          </cell>
          <cell r="H90" t="str">
            <v>副教授</v>
          </cell>
          <cell r="I90" t="str">
            <v>82</v>
          </cell>
          <cell r="J90" t="str">
            <v>尤梦霞</v>
          </cell>
          <cell r="K90" t="str">
            <v>讲师</v>
          </cell>
          <cell r="L90" t="str">
            <v>70</v>
          </cell>
          <cell r="M90" t="str">
            <v>73</v>
          </cell>
          <cell r="N90" t="str">
            <v>76</v>
          </cell>
          <cell r="O90" t="str">
            <v/>
          </cell>
          <cell r="P90" t="str">
            <v>19.46</v>
          </cell>
        </row>
        <row r="91">
          <cell r="B91" t="str">
            <v>李宁毅</v>
          </cell>
          <cell r="C91" t="str">
            <v>20205271173</v>
          </cell>
          <cell r="D91" t="str">
            <v>2020级市场营销2班</v>
          </cell>
          <cell r="E91" t="str">
            <v>零食有鸣成都地区促销策略研究</v>
          </cell>
          <cell r="F91" t="str">
            <v>应用</v>
          </cell>
          <cell r="G91" t="str">
            <v>陈锦晟</v>
          </cell>
          <cell r="H91" t="str">
            <v>助教</v>
          </cell>
          <cell r="I91" t="str">
            <v>83</v>
          </cell>
          <cell r="J91" t="str">
            <v>彭姣</v>
          </cell>
          <cell r="K91" t="str">
            <v>助教</v>
          </cell>
          <cell r="L91" t="str">
            <v>70</v>
          </cell>
          <cell r="M91" t="str">
            <v>72</v>
          </cell>
          <cell r="N91" t="str">
            <v>76</v>
          </cell>
          <cell r="O91" t="str">
            <v/>
          </cell>
          <cell r="P91" t="str">
            <v>9.61</v>
          </cell>
        </row>
        <row r="92">
          <cell r="B92" t="str">
            <v>吴浩菱</v>
          </cell>
          <cell r="C92" t="str">
            <v>20205271188</v>
          </cell>
          <cell r="D92" t="str">
            <v>2020级市场营销2班</v>
          </cell>
          <cell r="E92" t="str">
            <v>库迪咖啡四川地区产品和促销策略研究</v>
          </cell>
          <cell r="F92" t="str">
            <v>应用</v>
          </cell>
          <cell r="G92" t="str">
            <v>尤梦霞</v>
          </cell>
          <cell r="H92" t="str">
            <v>讲师</v>
          </cell>
          <cell r="I92" t="str">
            <v>70</v>
          </cell>
          <cell r="J92" t="str">
            <v>王语诗</v>
          </cell>
          <cell r="K92" t="str">
            <v>助教</v>
          </cell>
          <cell r="L92" t="str">
            <v>82</v>
          </cell>
          <cell r="M92" t="str">
            <v>79</v>
          </cell>
          <cell r="N92" t="str">
            <v>76</v>
          </cell>
          <cell r="O92" t="str">
            <v/>
          </cell>
          <cell r="P92" t="str">
            <v>17.87</v>
          </cell>
        </row>
        <row r="93">
          <cell r="B93" t="str">
            <v>任茂霞</v>
          </cell>
          <cell r="C93" t="str">
            <v>20226271321</v>
          </cell>
          <cell r="D93" t="str">
            <v>2020级市场营销3班</v>
          </cell>
          <cell r="E93" t="str">
            <v>汉庭酒店成都地区营销策略研究</v>
          </cell>
          <cell r="F93" t="str">
            <v>应用</v>
          </cell>
          <cell r="G93" t="str">
            <v>王浩</v>
          </cell>
          <cell r="H93" t="str">
            <v>教师</v>
          </cell>
          <cell r="I93" t="str">
            <v>90</v>
          </cell>
          <cell r="J93" t="str">
            <v>廖丽达</v>
          </cell>
          <cell r="K93" t="str">
            <v>副教授</v>
          </cell>
          <cell r="L93" t="str">
            <v>67</v>
          </cell>
          <cell r="M93" t="str">
            <v>65</v>
          </cell>
          <cell r="N93" t="str">
            <v>76</v>
          </cell>
          <cell r="O93" t="str">
            <v/>
          </cell>
          <cell r="P93" t="str">
            <v>18.26</v>
          </cell>
        </row>
        <row r="94">
          <cell r="B94" t="str">
            <v>侯涛</v>
          </cell>
          <cell r="C94" t="str">
            <v>20226271306</v>
          </cell>
          <cell r="D94" t="str">
            <v>2020级市场营销3班</v>
          </cell>
          <cell r="E94" t="str">
            <v>V9郫都健身中心人员及有形展示策略研究</v>
          </cell>
          <cell r="F94" t="str">
            <v>应用</v>
          </cell>
          <cell r="G94" t="str">
            <v>王浩</v>
          </cell>
          <cell r="H94" t="str">
            <v>教师</v>
          </cell>
          <cell r="I94" t="str">
            <v>86</v>
          </cell>
          <cell r="J94" t="str">
            <v>李洁</v>
          </cell>
          <cell r="K94" t="str">
            <v>助教</v>
          </cell>
          <cell r="L94" t="str">
            <v>71</v>
          </cell>
          <cell r="M94" t="str">
            <v>68</v>
          </cell>
          <cell r="N94" t="str">
            <v>76</v>
          </cell>
          <cell r="O94" t="str">
            <v/>
          </cell>
          <cell r="P94" t="str">
            <v>9.36</v>
          </cell>
        </row>
        <row r="95">
          <cell r="B95" t="str">
            <v>谭志文</v>
          </cell>
          <cell r="C95" t="str">
            <v>20226271340</v>
          </cell>
          <cell r="D95" t="str">
            <v>2020级市场营销3班</v>
          </cell>
          <cell r="E95" t="str">
            <v>成都田园二手车客户关系管理研究</v>
          </cell>
          <cell r="F95" t="str">
            <v>应用</v>
          </cell>
          <cell r="G95" t="str">
            <v>张悦言</v>
          </cell>
          <cell r="H95" t="str">
            <v>讲师</v>
          </cell>
          <cell r="I95" t="str">
            <v>81</v>
          </cell>
          <cell r="J95" t="str">
            <v>薛洋</v>
          </cell>
          <cell r="K95" t="str">
            <v>讲师</v>
          </cell>
          <cell r="L95" t="str">
            <v>80</v>
          </cell>
          <cell r="M95" t="str">
            <v>66</v>
          </cell>
          <cell r="N95" t="str">
            <v>76</v>
          </cell>
          <cell r="O95" t="str">
            <v/>
          </cell>
          <cell r="P95" t="str">
            <v>11.0</v>
          </cell>
        </row>
        <row r="96">
          <cell r="B96" t="str">
            <v>余涛</v>
          </cell>
          <cell r="C96" t="str">
            <v>20226271326</v>
          </cell>
          <cell r="D96" t="str">
            <v>2020级市场营销3班</v>
          </cell>
          <cell r="E96" t="str">
            <v>李宁四川地区产品和促销策略研究</v>
          </cell>
          <cell r="F96" t="str">
            <v>应用</v>
          </cell>
          <cell r="G96" t="str">
            <v>尤梦霞</v>
          </cell>
          <cell r="H96" t="str">
            <v>讲师</v>
          </cell>
          <cell r="I96" t="str">
            <v>72</v>
          </cell>
          <cell r="J96" t="str">
            <v>岛宁</v>
          </cell>
          <cell r="K96" t="str">
            <v>副教授</v>
          </cell>
          <cell r="L96" t="str">
            <v>80</v>
          </cell>
          <cell r="M96" t="str">
            <v>76</v>
          </cell>
          <cell r="N96" t="str">
            <v>76</v>
          </cell>
          <cell r="O96" t="str">
            <v/>
          </cell>
          <cell r="P96" t="str">
            <v>14.91</v>
          </cell>
        </row>
        <row r="97">
          <cell r="B97" t="str">
            <v>罗思心</v>
          </cell>
          <cell r="C97" t="str">
            <v>20226271334</v>
          </cell>
          <cell r="D97" t="str">
            <v>2020级市场营销3班</v>
          </cell>
          <cell r="E97" t="str">
            <v>卫龙品牌传播策略研究</v>
          </cell>
          <cell r="F97" t="str">
            <v>应用</v>
          </cell>
          <cell r="G97" t="str">
            <v>秦俭</v>
          </cell>
          <cell r="H97" t="str">
            <v>副教授</v>
          </cell>
          <cell r="I97" t="str">
            <v>85</v>
          </cell>
          <cell r="J97" t="str">
            <v>尤梦霞</v>
          </cell>
          <cell r="K97" t="str">
            <v>讲师</v>
          </cell>
          <cell r="L97" t="str">
            <v>62</v>
          </cell>
          <cell r="M97" t="str">
            <v>74</v>
          </cell>
          <cell r="N97" t="str">
            <v>75</v>
          </cell>
          <cell r="O97" t="str">
            <v/>
          </cell>
          <cell r="P97" t="str">
            <v>21.05</v>
          </cell>
        </row>
        <row r="98">
          <cell r="B98" t="str">
            <v>王祖荣</v>
          </cell>
          <cell r="C98" t="str">
            <v>20226271356</v>
          </cell>
          <cell r="D98" t="str">
            <v>2020级市场营销3班</v>
          </cell>
          <cell r="E98" t="str">
            <v>盒马鲜生成都地区服务过程和有形展示策略研究</v>
          </cell>
          <cell r="F98" t="str">
            <v>应用</v>
          </cell>
          <cell r="G98" t="str">
            <v>尤梦霞</v>
          </cell>
          <cell r="H98" t="str">
            <v>讲师</v>
          </cell>
          <cell r="I98" t="str">
            <v>79</v>
          </cell>
          <cell r="J98" t="str">
            <v>黄庆国</v>
          </cell>
          <cell r="K98" t="str">
            <v>讲师</v>
          </cell>
          <cell r="L98" t="str">
            <v>75</v>
          </cell>
          <cell r="M98" t="str">
            <v>69</v>
          </cell>
          <cell r="N98" t="str">
            <v>75</v>
          </cell>
          <cell r="O98" t="str">
            <v/>
          </cell>
          <cell r="P98" t="str">
            <v>14.03</v>
          </cell>
        </row>
        <row r="99">
          <cell r="B99" t="str">
            <v>包小艳</v>
          </cell>
          <cell r="C99" t="str">
            <v>20226271396</v>
          </cell>
          <cell r="D99" t="str">
            <v>2020级市场营销4班</v>
          </cell>
          <cell r="E99" t="str">
            <v>完美日记品牌传播策略研究</v>
          </cell>
          <cell r="F99" t="str">
            <v>应用</v>
          </cell>
          <cell r="G99" t="str">
            <v>李艳</v>
          </cell>
          <cell r="H99" t="str">
            <v>讲师</v>
          </cell>
          <cell r="I99" t="str">
            <v>75</v>
          </cell>
          <cell r="J99" t="str">
            <v>薛洋</v>
          </cell>
          <cell r="K99" t="str">
            <v>讲师</v>
          </cell>
          <cell r="L99" t="str">
            <v>80</v>
          </cell>
          <cell r="M99" t="str">
            <v>69</v>
          </cell>
          <cell r="N99" t="str">
            <v>75</v>
          </cell>
          <cell r="O99" t="str">
            <v/>
          </cell>
          <cell r="P99" t="str">
            <v>17.0</v>
          </cell>
        </row>
        <row r="100">
          <cell r="B100" t="str">
            <v>张纤纤</v>
          </cell>
          <cell r="C100" t="str">
            <v>20205271203</v>
          </cell>
          <cell r="D100" t="str">
            <v>2020级市场营销2班</v>
          </cell>
          <cell r="E100" t="str">
            <v>新媒体背景下活力28品牌传播策略研究</v>
          </cell>
          <cell r="F100" t="str">
            <v>应用</v>
          </cell>
          <cell r="G100" t="str">
            <v>余瑶</v>
          </cell>
          <cell r="H100" t="str">
            <v>副研究员</v>
          </cell>
          <cell r="I100" t="str">
            <v>71</v>
          </cell>
          <cell r="J100" t="str">
            <v>黄庆国</v>
          </cell>
          <cell r="K100" t="str">
            <v>讲师</v>
          </cell>
          <cell r="L100" t="str">
            <v>77</v>
          </cell>
          <cell r="M100" t="str">
            <v>77</v>
          </cell>
          <cell r="N100" t="str">
            <v>75</v>
          </cell>
          <cell r="O100" t="str">
            <v/>
          </cell>
          <cell r="P100" t="str">
            <v>7.13</v>
          </cell>
        </row>
        <row r="101">
          <cell r="B101" t="str">
            <v>郭密</v>
          </cell>
          <cell r="C101" t="str">
            <v>20205271166</v>
          </cell>
          <cell r="D101" t="str">
            <v>2020级市场营销2班</v>
          </cell>
          <cell r="E101" t="str">
            <v>好人家品牌推广优化策略研究</v>
          </cell>
          <cell r="F101" t="str">
            <v>应用</v>
          </cell>
          <cell r="G101" t="str">
            <v>李付</v>
          </cell>
          <cell r="H101" t="str">
            <v>讲师</v>
          </cell>
          <cell r="I101" t="str">
            <v>80</v>
          </cell>
          <cell r="J101" t="str">
            <v>邹坤</v>
          </cell>
          <cell r="K101" t="str">
            <v>副教授</v>
          </cell>
          <cell r="L101" t="str">
            <v>72</v>
          </cell>
          <cell r="M101" t="str">
            <v>70</v>
          </cell>
          <cell r="N101" t="str">
            <v>75</v>
          </cell>
          <cell r="O101" t="str">
            <v/>
          </cell>
          <cell r="P101" t="str">
            <v>11.14</v>
          </cell>
        </row>
        <row r="102">
          <cell r="B102" t="str">
            <v>许兴佳</v>
          </cell>
          <cell r="C102" t="str">
            <v>20226271398</v>
          </cell>
          <cell r="D102" t="str">
            <v>2020级市场营销4班</v>
          </cell>
          <cell r="E102" t="str">
            <v>盒马鲜生成都地区品牌推广策略研究</v>
          </cell>
          <cell r="F102" t="str">
            <v>应用</v>
          </cell>
          <cell r="G102" t="str">
            <v>阳运清</v>
          </cell>
          <cell r="H102" t="str">
            <v>副教授</v>
          </cell>
          <cell r="I102" t="str">
            <v>75</v>
          </cell>
          <cell r="J102" t="str">
            <v>岛宁</v>
          </cell>
          <cell r="K102" t="str">
            <v>副教授</v>
          </cell>
          <cell r="L102" t="str">
            <v>79</v>
          </cell>
          <cell r="M102" t="str">
            <v>70</v>
          </cell>
          <cell r="N102" t="str">
            <v>75</v>
          </cell>
          <cell r="O102" t="str">
            <v/>
          </cell>
          <cell r="P102" t="str">
            <v>10.25</v>
          </cell>
        </row>
        <row r="103">
          <cell r="B103" t="str">
            <v>李坤</v>
          </cell>
          <cell r="C103" t="str">
            <v>20205271129</v>
          </cell>
          <cell r="D103" t="str">
            <v>2020级市场营销1班</v>
          </cell>
          <cell r="E103" t="str">
            <v>大勤实业成都市场渠道营销策略研究</v>
          </cell>
          <cell r="F103" t="str">
            <v>应用</v>
          </cell>
          <cell r="G103" t="str">
            <v>余瑶</v>
          </cell>
          <cell r="H103" t="str">
            <v>副研究员</v>
          </cell>
          <cell r="I103" t="str">
            <v>73</v>
          </cell>
          <cell r="J103" t="str">
            <v>王语诗</v>
          </cell>
          <cell r="K103" t="str">
            <v>助教</v>
          </cell>
          <cell r="L103" t="str">
            <v>85</v>
          </cell>
          <cell r="M103" t="str">
            <v>67</v>
          </cell>
          <cell r="N103" t="str">
            <v>75</v>
          </cell>
          <cell r="O103" t="str">
            <v/>
          </cell>
          <cell r="P103" t="str">
            <v>12.83</v>
          </cell>
        </row>
        <row r="104">
          <cell r="B104" t="str">
            <v>应汝杨</v>
          </cell>
          <cell r="C104" t="str">
            <v>20226271428</v>
          </cell>
          <cell r="D104" t="str">
            <v>2020级市场营销4班</v>
          </cell>
          <cell r="E104" t="str">
            <v>海马体照相馆服务营销策略研究</v>
          </cell>
          <cell r="F104" t="str">
            <v>应用</v>
          </cell>
          <cell r="G104" t="str">
            <v>岛宁</v>
          </cell>
          <cell r="H104" t="str">
            <v>副教授</v>
          </cell>
          <cell r="I104" t="str">
            <v>86</v>
          </cell>
          <cell r="J104" t="str">
            <v>邹坤</v>
          </cell>
          <cell r="K104" t="str">
            <v>副教授</v>
          </cell>
          <cell r="L104" t="str">
            <v>69</v>
          </cell>
          <cell r="M104" t="str">
            <v>65</v>
          </cell>
          <cell r="N104" t="str">
            <v>75</v>
          </cell>
          <cell r="O104" t="str">
            <v/>
          </cell>
          <cell r="P104" t="str">
            <v>13.56</v>
          </cell>
        </row>
        <row r="105">
          <cell r="B105" t="str">
            <v>杨佳怡</v>
          </cell>
          <cell r="C105" t="str">
            <v>20205271194</v>
          </cell>
          <cell r="D105" t="str">
            <v>2020级市场营销2班</v>
          </cell>
          <cell r="E105" t="str">
            <v>毛戈平彩妆产品策略研究</v>
          </cell>
          <cell r="F105" t="str">
            <v>应用</v>
          </cell>
          <cell r="G105" t="str">
            <v>徐鹏</v>
          </cell>
          <cell r="H105" t="str">
            <v>助教</v>
          </cell>
          <cell r="I105" t="str">
            <v>82</v>
          </cell>
          <cell r="J105" t="str">
            <v>李洁</v>
          </cell>
          <cell r="K105" t="str">
            <v>助教</v>
          </cell>
          <cell r="L105" t="str">
            <v>73</v>
          </cell>
          <cell r="M105" t="str">
            <v>66</v>
          </cell>
          <cell r="N105" t="str">
            <v>75</v>
          </cell>
          <cell r="O105" t="str">
            <v/>
          </cell>
          <cell r="P105" t="str">
            <v>16.76</v>
          </cell>
        </row>
        <row r="106">
          <cell r="B106" t="str">
            <v>万廷莲</v>
          </cell>
          <cell r="C106" t="str">
            <v>20226271337</v>
          </cell>
          <cell r="D106" t="str">
            <v>2020级市场营销3班</v>
          </cell>
          <cell r="E106" t="str">
            <v>新零售视角下朴朴超市渠道策略研究</v>
          </cell>
          <cell r="F106" t="str">
            <v>应用</v>
          </cell>
          <cell r="G106" t="str">
            <v>李艳</v>
          </cell>
          <cell r="H106" t="str">
            <v>讲师</v>
          </cell>
          <cell r="I106" t="str">
            <v>71</v>
          </cell>
          <cell r="J106" t="str">
            <v>薛洋</v>
          </cell>
          <cell r="K106" t="str">
            <v>讲师</v>
          </cell>
          <cell r="L106" t="str">
            <v>87</v>
          </cell>
          <cell r="M106" t="str">
            <v>67</v>
          </cell>
          <cell r="N106" t="str">
            <v>75</v>
          </cell>
          <cell r="O106" t="str">
            <v/>
          </cell>
          <cell r="P106" t="str">
            <v>18.08</v>
          </cell>
        </row>
        <row r="107">
          <cell r="B107" t="str">
            <v>朱琦</v>
          </cell>
          <cell r="C107" t="str">
            <v>20226271435</v>
          </cell>
          <cell r="D107" t="str">
            <v>2020级市场营销4班</v>
          </cell>
          <cell r="E107" t="str">
            <v>优衣库成都市场产品策略研究</v>
          </cell>
          <cell r="F107" t="str">
            <v>应用</v>
          </cell>
          <cell r="G107" t="str">
            <v>周赫楠</v>
          </cell>
          <cell r="H107" t="str">
            <v>助教</v>
          </cell>
          <cell r="I107" t="str">
            <v>75</v>
          </cell>
          <cell r="J107" t="str">
            <v>陈锦晟</v>
          </cell>
          <cell r="K107" t="str">
            <v>助教</v>
          </cell>
          <cell r="L107" t="str">
            <v>84</v>
          </cell>
          <cell r="M107" t="str">
            <v>66</v>
          </cell>
          <cell r="N107" t="str">
            <v>75</v>
          </cell>
          <cell r="O107" t="str">
            <v/>
          </cell>
          <cell r="P107" t="str">
            <v>7.23</v>
          </cell>
        </row>
        <row r="108">
          <cell r="B108" t="str">
            <v>李艳</v>
          </cell>
          <cell r="C108" t="str">
            <v>20226271353</v>
          </cell>
          <cell r="D108" t="str">
            <v>2020级市场营销3班</v>
          </cell>
          <cell r="E108" t="str">
            <v>成都小龙坎餐饮服务营销策略研究</v>
          </cell>
          <cell r="F108" t="str">
            <v>应用</v>
          </cell>
          <cell r="G108" t="str">
            <v>黄庆国</v>
          </cell>
          <cell r="H108" t="str">
            <v>讲师</v>
          </cell>
          <cell r="I108" t="str">
            <v>83</v>
          </cell>
          <cell r="J108" t="str">
            <v>李洁</v>
          </cell>
          <cell r="K108" t="str">
            <v>助教</v>
          </cell>
          <cell r="L108" t="str">
            <v>70</v>
          </cell>
          <cell r="M108" t="str">
            <v>68</v>
          </cell>
          <cell r="N108" t="str">
            <v>75</v>
          </cell>
          <cell r="O108" t="str">
            <v/>
          </cell>
          <cell r="P108" t="str">
            <v>14.45</v>
          </cell>
        </row>
        <row r="109">
          <cell r="B109" t="str">
            <v>罗采宇</v>
          </cell>
          <cell r="C109" t="str">
            <v>20205271178</v>
          </cell>
          <cell r="D109" t="str">
            <v>2020级市场营销2班</v>
          </cell>
          <cell r="E109" t="str">
            <v>成都仁爱厚润公司保健品定价策略研究</v>
          </cell>
          <cell r="F109" t="str">
            <v>综合</v>
          </cell>
          <cell r="G109" t="str">
            <v>阳运清</v>
          </cell>
          <cell r="H109" t="str">
            <v>副教授</v>
          </cell>
          <cell r="I109" t="str">
            <v>78</v>
          </cell>
          <cell r="J109" t="str">
            <v>黄庆国</v>
          </cell>
          <cell r="K109" t="str">
            <v>讲师</v>
          </cell>
          <cell r="L109" t="str">
            <v>76</v>
          </cell>
          <cell r="M109" t="str">
            <v>70</v>
          </cell>
          <cell r="N109" t="str">
            <v>75</v>
          </cell>
          <cell r="O109" t="str">
            <v/>
          </cell>
          <cell r="P109" t="str">
            <v>11.12</v>
          </cell>
        </row>
        <row r="110">
          <cell r="B110" t="str">
            <v>贺鹏</v>
          </cell>
          <cell r="C110" t="str">
            <v>20205271167</v>
          </cell>
          <cell r="D110" t="str">
            <v>2020级市场营销2班</v>
          </cell>
          <cell r="E110" t="str">
            <v>以纯成都市场促销策略优化研究</v>
          </cell>
          <cell r="F110" t="str">
            <v>应用</v>
          </cell>
          <cell r="G110" t="str">
            <v>黄庆国</v>
          </cell>
          <cell r="H110" t="str">
            <v>讲师</v>
          </cell>
          <cell r="I110" t="str">
            <v>83</v>
          </cell>
          <cell r="J110" t="str">
            <v>邹坤</v>
          </cell>
          <cell r="K110" t="str">
            <v>副教授</v>
          </cell>
          <cell r="L110" t="str">
            <v>74</v>
          </cell>
          <cell r="M110" t="str">
            <v>65</v>
          </cell>
          <cell r="N110" t="str">
            <v>75</v>
          </cell>
          <cell r="O110" t="str">
            <v/>
          </cell>
          <cell r="P110" t="str">
            <v>18.05</v>
          </cell>
        </row>
        <row r="111">
          <cell r="B111" t="str">
            <v>潘帆</v>
          </cell>
          <cell r="C111" t="str">
            <v>20226271374</v>
          </cell>
          <cell r="D111" t="str">
            <v>2020级市场营销4班</v>
          </cell>
          <cell r="E111" t="str">
            <v>月色茶町抖音平台品牌推广策略研究</v>
          </cell>
          <cell r="F111" t="str">
            <v>应用</v>
          </cell>
          <cell r="G111" t="str">
            <v>张悦言</v>
          </cell>
          <cell r="H111" t="str">
            <v>讲师</v>
          </cell>
          <cell r="I111" t="str">
            <v>81</v>
          </cell>
          <cell r="J111" t="str">
            <v>黄庆国</v>
          </cell>
          <cell r="K111" t="str">
            <v>讲师</v>
          </cell>
          <cell r="L111" t="str">
            <v>68</v>
          </cell>
          <cell r="M111" t="str">
            <v>73</v>
          </cell>
          <cell r="N111" t="str">
            <v>75</v>
          </cell>
          <cell r="O111" t="str">
            <v/>
          </cell>
          <cell r="P111" t="str">
            <v>6.36</v>
          </cell>
        </row>
        <row r="112">
          <cell r="B112" t="str">
            <v>李晓悦</v>
          </cell>
          <cell r="C112" t="str">
            <v>20205271176</v>
          </cell>
          <cell r="D112" t="str">
            <v>2020级市场营销2班</v>
          </cell>
          <cell r="E112" t="str">
            <v>广梧茶业公司六堡茶产品及渠道策略研究</v>
          </cell>
          <cell r="F112" t="str">
            <v>应用</v>
          </cell>
          <cell r="G112" t="str">
            <v>王浩</v>
          </cell>
          <cell r="H112" t="str">
            <v>教师</v>
          </cell>
          <cell r="I112" t="str">
            <v>88</v>
          </cell>
          <cell r="J112" t="str">
            <v>岛宁</v>
          </cell>
          <cell r="K112" t="str">
            <v>副教授</v>
          </cell>
          <cell r="L112" t="str">
            <v>62</v>
          </cell>
          <cell r="M112" t="str">
            <v>70</v>
          </cell>
          <cell r="N112" t="str">
            <v>75</v>
          </cell>
          <cell r="O112" t="str">
            <v/>
          </cell>
          <cell r="P112" t="str">
            <v>16.63</v>
          </cell>
        </row>
        <row r="113">
          <cell r="B113" t="str">
            <v>武攀苹</v>
          </cell>
          <cell r="C113" t="str">
            <v>20226271429</v>
          </cell>
          <cell r="D113" t="str">
            <v>2020级市场营销4班</v>
          </cell>
          <cell r="E113" t="str">
            <v>良品铺子成都地区渠道策略研究</v>
          </cell>
          <cell r="F113" t="str">
            <v>应用</v>
          </cell>
          <cell r="G113" t="str">
            <v>李艳</v>
          </cell>
          <cell r="H113" t="str">
            <v>讲师</v>
          </cell>
          <cell r="I113" t="str">
            <v>74</v>
          </cell>
          <cell r="J113" t="str">
            <v>薛洋</v>
          </cell>
          <cell r="K113" t="str">
            <v>讲师</v>
          </cell>
          <cell r="L113" t="str">
            <v>85</v>
          </cell>
          <cell r="M113" t="str">
            <v>67</v>
          </cell>
          <cell r="N113" t="str">
            <v>75</v>
          </cell>
          <cell r="O113" t="str">
            <v/>
          </cell>
          <cell r="P113" t="str">
            <v>7.36</v>
          </cell>
        </row>
        <row r="114">
          <cell r="B114" t="str">
            <v>叶嘉信</v>
          </cell>
          <cell r="C114" t="str">
            <v>20226271368</v>
          </cell>
          <cell r="D114" t="str">
            <v>2020级市场营销3班</v>
          </cell>
          <cell r="E114" t="str">
            <v>北京同仁堂河北地区营销渠道问题与对策研究</v>
          </cell>
          <cell r="F114" t="str">
            <v>应用</v>
          </cell>
          <cell r="G114" t="str">
            <v>阳运清</v>
          </cell>
          <cell r="H114" t="str">
            <v>副教授</v>
          </cell>
          <cell r="I114" t="str">
            <v>77</v>
          </cell>
          <cell r="J114" t="str">
            <v>陈锦晟</v>
          </cell>
          <cell r="K114" t="str">
            <v>助教</v>
          </cell>
          <cell r="L114" t="str">
            <v>80</v>
          </cell>
          <cell r="M114" t="str">
            <v>68</v>
          </cell>
          <cell r="N114" t="str">
            <v>75</v>
          </cell>
          <cell r="O114" t="str">
            <v/>
          </cell>
          <cell r="P114" t="str">
            <v>6.66</v>
          </cell>
        </row>
        <row r="115">
          <cell r="B115" t="str">
            <v>谢鑫</v>
          </cell>
          <cell r="C115" t="str">
            <v>20226271431</v>
          </cell>
          <cell r="D115" t="str">
            <v>2020级市场营销4班</v>
          </cell>
          <cell r="E115" t="str">
            <v>集渔四川地区服务人员和有形展示策略研究</v>
          </cell>
          <cell r="F115" t="str">
            <v>应用</v>
          </cell>
          <cell r="G115" t="str">
            <v>尤梦霞</v>
          </cell>
          <cell r="H115" t="str">
            <v>讲师</v>
          </cell>
          <cell r="I115" t="str">
            <v>80</v>
          </cell>
          <cell r="J115" t="str">
            <v>李洁</v>
          </cell>
          <cell r="K115" t="str">
            <v>助教</v>
          </cell>
          <cell r="L115" t="str">
            <v>75</v>
          </cell>
          <cell r="M115" t="str">
            <v>69</v>
          </cell>
          <cell r="N115" t="str">
            <v>75</v>
          </cell>
          <cell r="O115" t="str">
            <v/>
          </cell>
          <cell r="P115" t="str">
            <v>13.24</v>
          </cell>
        </row>
        <row r="116">
          <cell r="B116" t="str">
            <v>宁佳丽</v>
          </cell>
          <cell r="C116" t="str">
            <v>20205271139</v>
          </cell>
          <cell r="D116" t="str">
            <v>2020级市场营销1班</v>
          </cell>
          <cell r="E116" t="str">
            <v>蔚来新能源汽车成都地区体验营销策略研究</v>
          </cell>
          <cell r="F116" t="str">
            <v>应用</v>
          </cell>
          <cell r="G116" t="str">
            <v>秦俭</v>
          </cell>
          <cell r="H116" t="str">
            <v>副教授</v>
          </cell>
          <cell r="I116" t="str">
            <v>81</v>
          </cell>
          <cell r="J116" t="str">
            <v>尤梦霞</v>
          </cell>
          <cell r="K116" t="str">
            <v>讲师</v>
          </cell>
          <cell r="L116" t="str">
            <v>62</v>
          </cell>
          <cell r="M116" t="str">
            <v>75</v>
          </cell>
          <cell r="N116" t="str">
            <v>74</v>
          </cell>
          <cell r="O116" t="str">
            <v/>
          </cell>
          <cell r="P116" t="str">
            <v>10.14</v>
          </cell>
        </row>
        <row r="117">
          <cell r="B117" t="str">
            <v>彭禹铭</v>
          </cell>
          <cell r="C117" t="str">
            <v>20205271180</v>
          </cell>
          <cell r="D117" t="str">
            <v>2020级市场营销2班</v>
          </cell>
          <cell r="E117" t="str">
            <v>格力电器成都市场价格策略优化研究</v>
          </cell>
          <cell r="F117" t="str">
            <v>应用</v>
          </cell>
          <cell r="G117" t="str">
            <v>赵家佳</v>
          </cell>
          <cell r="H117" t="str">
            <v>助教</v>
          </cell>
          <cell r="I117" t="str">
            <v>72</v>
          </cell>
          <cell r="J117" t="str">
            <v>岛宁</v>
          </cell>
          <cell r="K117" t="str">
            <v>副教授</v>
          </cell>
          <cell r="L117" t="str">
            <v>76</v>
          </cell>
          <cell r="M117" t="str">
            <v>75</v>
          </cell>
          <cell r="N117" t="str">
            <v>74</v>
          </cell>
          <cell r="O117" t="str">
            <v/>
          </cell>
          <cell r="P117" t="str">
            <v>20.01</v>
          </cell>
        </row>
        <row r="118">
          <cell r="B118" t="str">
            <v>邹雨鑫</v>
          </cell>
          <cell r="C118" t="str">
            <v>20205271209</v>
          </cell>
          <cell r="D118" t="str">
            <v>2020级市场营销2班</v>
          </cell>
          <cell r="E118" t="str">
            <v>珀莱雅网络营销策略优化研究</v>
          </cell>
          <cell r="F118" t="str">
            <v>应用</v>
          </cell>
          <cell r="G118" t="str">
            <v>李艳</v>
          </cell>
          <cell r="H118" t="str">
            <v>讲师</v>
          </cell>
          <cell r="I118" t="str">
            <v>72</v>
          </cell>
          <cell r="J118" t="str">
            <v>廖丽达</v>
          </cell>
          <cell r="K118" t="str">
            <v>副教授</v>
          </cell>
          <cell r="L118" t="str">
            <v>79</v>
          </cell>
          <cell r="M118" t="str">
            <v>72</v>
          </cell>
          <cell r="N118" t="str">
            <v>74</v>
          </cell>
          <cell r="O118" t="str">
            <v/>
          </cell>
          <cell r="P118" t="str">
            <v>13.64</v>
          </cell>
        </row>
        <row r="119">
          <cell r="B119" t="str">
            <v>瞿铭雪</v>
          </cell>
          <cell r="C119" t="str">
            <v>20226271370</v>
          </cell>
          <cell r="D119" t="str">
            <v>2020级市场营销3班</v>
          </cell>
          <cell r="E119" t="str">
            <v>蜂花品牌传播策略研究</v>
          </cell>
          <cell r="F119" t="str">
            <v>应用</v>
          </cell>
          <cell r="G119" t="str">
            <v>岛宁</v>
          </cell>
          <cell r="H119" t="str">
            <v>副教授</v>
          </cell>
          <cell r="I119" t="str">
            <v>83</v>
          </cell>
          <cell r="J119" t="str">
            <v>廖丽达</v>
          </cell>
          <cell r="K119" t="str">
            <v>副教授</v>
          </cell>
          <cell r="L119" t="str">
            <v>67</v>
          </cell>
          <cell r="M119" t="str">
            <v>70</v>
          </cell>
          <cell r="N119" t="str">
            <v>74</v>
          </cell>
          <cell r="O119" t="str">
            <v/>
          </cell>
          <cell r="P119" t="str">
            <v>20.57</v>
          </cell>
        </row>
        <row r="120">
          <cell r="B120" t="str">
            <v>张文杰</v>
          </cell>
          <cell r="C120" t="str">
            <v>20226271313</v>
          </cell>
          <cell r="D120" t="str">
            <v>2020级市场营销3班</v>
          </cell>
          <cell r="E120" t="str">
            <v>小龙坎火锅成都地区服务营销策略研究</v>
          </cell>
          <cell r="F120" t="str">
            <v>应用</v>
          </cell>
          <cell r="G120" t="str">
            <v>赵家佳</v>
          </cell>
          <cell r="H120" t="str">
            <v>助教</v>
          </cell>
          <cell r="I120" t="str">
            <v>74</v>
          </cell>
          <cell r="J120" t="str">
            <v>廖丽达</v>
          </cell>
          <cell r="K120" t="str">
            <v>副教授</v>
          </cell>
          <cell r="L120" t="str">
            <v>77</v>
          </cell>
          <cell r="M120" t="str">
            <v>70</v>
          </cell>
          <cell r="N120" t="str">
            <v>74</v>
          </cell>
          <cell r="O120" t="str">
            <v/>
          </cell>
          <cell r="P120" t="str">
            <v>18.06</v>
          </cell>
        </row>
        <row r="121">
          <cell r="B121" t="str">
            <v>韩礼鑫</v>
          </cell>
          <cell r="C121" t="str">
            <v>20226271311</v>
          </cell>
          <cell r="D121" t="str">
            <v>2020级市场营销3班</v>
          </cell>
          <cell r="E121" t="str">
            <v>一点点奶茶产品策略研究</v>
          </cell>
          <cell r="F121" t="str">
            <v>应用</v>
          </cell>
          <cell r="G121" t="str">
            <v>秦俭</v>
          </cell>
          <cell r="H121" t="str">
            <v>副教授</v>
          </cell>
          <cell r="I121" t="str">
            <v>81</v>
          </cell>
          <cell r="J121" t="str">
            <v>彭姣</v>
          </cell>
          <cell r="K121" t="str">
            <v>助教</v>
          </cell>
          <cell r="L121" t="str">
            <v>73</v>
          </cell>
          <cell r="M121" t="str">
            <v>65</v>
          </cell>
          <cell r="N121" t="str">
            <v>74</v>
          </cell>
          <cell r="O121" t="str">
            <v/>
          </cell>
          <cell r="P121" t="str">
            <v>13.52</v>
          </cell>
        </row>
        <row r="122">
          <cell r="B122" t="str">
            <v>江盈玲</v>
          </cell>
          <cell r="C122" t="str">
            <v>20226271422</v>
          </cell>
          <cell r="D122" t="str">
            <v>2020级市场营销4班</v>
          </cell>
          <cell r="E122" t="str">
            <v>迪卡侬成都地区品牌传播策略研究</v>
          </cell>
          <cell r="F122" t="str">
            <v>应用</v>
          </cell>
          <cell r="G122" t="str">
            <v>赵家佳</v>
          </cell>
          <cell r="H122" t="str">
            <v>助教</v>
          </cell>
          <cell r="I122" t="str">
            <v>75</v>
          </cell>
          <cell r="J122" t="str">
            <v>陈锦晟</v>
          </cell>
          <cell r="K122" t="str">
            <v>助教</v>
          </cell>
          <cell r="L122" t="str">
            <v>78</v>
          </cell>
          <cell r="M122" t="str">
            <v>68</v>
          </cell>
          <cell r="N122" t="str">
            <v>74</v>
          </cell>
          <cell r="O122" t="str">
            <v/>
          </cell>
          <cell r="P122" t="str">
            <v>15.75</v>
          </cell>
        </row>
        <row r="123">
          <cell r="B123" t="str">
            <v>韩虹吉</v>
          </cell>
          <cell r="C123" t="str">
            <v>20205271121</v>
          </cell>
          <cell r="D123" t="str">
            <v>2020级市场营销1班</v>
          </cell>
          <cell r="E123" t="str">
            <v>云南白药品牌延伸策略研究</v>
          </cell>
          <cell r="F123" t="str">
            <v>应用</v>
          </cell>
          <cell r="G123" t="str">
            <v>岛宁</v>
          </cell>
          <cell r="H123" t="str">
            <v>副教授</v>
          </cell>
          <cell r="I123" t="str">
            <v>83</v>
          </cell>
          <cell r="J123" t="str">
            <v>李洁</v>
          </cell>
          <cell r="K123" t="str">
            <v>助教</v>
          </cell>
          <cell r="L123" t="str">
            <v>70</v>
          </cell>
          <cell r="M123" t="str">
            <v>67</v>
          </cell>
          <cell r="N123" t="str">
            <v>74</v>
          </cell>
          <cell r="O123" t="str">
            <v/>
          </cell>
          <cell r="P123" t="str">
            <v>17.67</v>
          </cell>
        </row>
        <row r="124">
          <cell r="B124" t="str">
            <v>刘涵</v>
          </cell>
          <cell r="C124" t="str">
            <v>20226271419</v>
          </cell>
          <cell r="D124" t="str">
            <v>2020级市场营销4班</v>
          </cell>
          <cell r="E124" t="str">
            <v>乡村振兴背景下赣南脐橙网络营销策略研究</v>
          </cell>
          <cell r="F124" t="str">
            <v>应用</v>
          </cell>
          <cell r="G124" t="str">
            <v>阳运清</v>
          </cell>
          <cell r="H124" t="str">
            <v>副教授</v>
          </cell>
          <cell r="I124" t="str">
            <v>80</v>
          </cell>
          <cell r="J124" t="str">
            <v>黄庆国</v>
          </cell>
          <cell r="K124" t="str">
            <v>讲师</v>
          </cell>
          <cell r="L124" t="str">
            <v>77</v>
          </cell>
          <cell r="M124" t="str">
            <v>64</v>
          </cell>
          <cell r="N124" t="str">
            <v>74</v>
          </cell>
          <cell r="O124" t="str">
            <v/>
          </cell>
          <cell r="P124" t="str">
            <v>11.1</v>
          </cell>
        </row>
        <row r="125">
          <cell r="B125" t="str">
            <v>戢敏慧</v>
          </cell>
          <cell r="C125" t="str">
            <v>20226271438</v>
          </cell>
          <cell r="D125" t="str">
            <v>2020级市场营销3班</v>
          </cell>
          <cell r="E125" t="str">
            <v>名创优品产品策略研究</v>
          </cell>
          <cell r="F125" t="str">
            <v>应用</v>
          </cell>
          <cell r="G125" t="str">
            <v>秦俭</v>
          </cell>
          <cell r="H125" t="str">
            <v>副教授</v>
          </cell>
          <cell r="I125" t="str">
            <v>81</v>
          </cell>
          <cell r="J125" t="str">
            <v>黄庆国</v>
          </cell>
          <cell r="K125" t="str">
            <v>讲师</v>
          </cell>
          <cell r="L125" t="str">
            <v>75</v>
          </cell>
          <cell r="M125" t="str">
            <v>65</v>
          </cell>
          <cell r="N125" t="str">
            <v>74</v>
          </cell>
          <cell r="O125" t="str">
            <v/>
          </cell>
          <cell r="P125" t="str">
            <v>18.23</v>
          </cell>
        </row>
        <row r="126">
          <cell r="B126" t="str">
            <v>周洁</v>
          </cell>
          <cell r="C126" t="str">
            <v>20205271206</v>
          </cell>
          <cell r="D126" t="str">
            <v>2020级市场营销2班</v>
          </cell>
          <cell r="E126" t="str">
            <v>拼多多电商平台品牌传播策略研究</v>
          </cell>
          <cell r="F126" t="str">
            <v>应用</v>
          </cell>
          <cell r="G126" t="str">
            <v>周赫楠</v>
          </cell>
          <cell r="H126" t="str">
            <v>助教</v>
          </cell>
          <cell r="I126" t="str">
            <v>72</v>
          </cell>
          <cell r="J126" t="str">
            <v>岛宁</v>
          </cell>
          <cell r="K126" t="str">
            <v>副教授</v>
          </cell>
          <cell r="L126" t="str">
            <v>80</v>
          </cell>
          <cell r="M126" t="str">
            <v>70</v>
          </cell>
          <cell r="N126" t="str">
            <v>74</v>
          </cell>
          <cell r="O126" t="str">
            <v/>
          </cell>
          <cell r="P126" t="str">
            <v>22.38</v>
          </cell>
        </row>
        <row r="127">
          <cell r="B127" t="str">
            <v>申亚莉</v>
          </cell>
          <cell r="C127" t="str">
            <v>20205271182</v>
          </cell>
          <cell r="D127" t="str">
            <v>2020级市场营销2班</v>
          </cell>
          <cell r="E127" t="str">
            <v>太平鸟成都市场品牌策略优化研究</v>
          </cell>
          <cell r="F127" t="str">
            <v>应用</v>
          </cell>
          <cell r="G127" t="str">
            <v>黄庆国</v>
          </cell>
          <cell r="H127" t="str">
            <v>讲师</v>
          </cell>
          <cell r="I127" t="str">
            <v>88</v>
          </cell>
          <cell r="J127" t="str">
            <v>廖丽达</v>
          </cell>
          <cell r="K127" t="str">
            <v>副教授</v>
          </cell>
          <cell r="L127" t="str">
            <v>64</v>
          </cell>
          <cell r="M127" t="str">
            <v>65</v>
          </cell>
          <cell r="N127" t="str">
            <v>74</v>
          </cell>
          <cell r="O127" t="str">
            <v/>
          </cell>
          <cell r="P127" t="str">
            <v>18.95</v>
          </cell>
        </row>
        <row r="128">
          <cell r="B128" t="str">
            <v>钟基庚</v>
          </cell>
          <cell r="C128" t="str">
            <v>20226271344</v>
          </cell>
          <cell r="D128" t="str">
            <v>2020级市场营销3班</v>
          </cell>
          <cell r="E128" t="str">
            <v>四川聚仁缘汇品牌推广策略研究</v>
          </cell>
          <cell r="F128" t="str">
            <v>应用</v>
          </cell>
          <cell r="G128" t="str">
            <v>邹坤</v>
          </cell>
          <cell r="H128" t="str">
            <v>副教授</v>
          </cell>
          <cell r="I128" t="str">
            <v>84</v>
          </cell>
          <cell r="J128" t="str">
            <v>廖丽达</v>
          </cell>
          <cell r="K128" t="str">
            <v>副教授</v>
          </cell>
          <cell r="L128" t="str">
            <v>73</v>
          </cell>
          <cell r="M128" t="str">
            <v>60</v>
          </cell>
          <cell r="N128" t="str">
            <v>74</v>
          </cell>
          <cell r="O128" t="str">
            <v/>
          </cell>
          <cell r="P128" t="str">
            <v>13.75</v>
          </cell>
        </row>
        <row r="129">
          <cell r="B129" t="str">
            <v>罗来福</v>
          </cell>
          <cell r="C129" t="str">
            <v>20226271386</v>
          </cell>
          <cell r="D129" t="str">
            <v>2020级市场营销4班</v>
          </cell>
          <cell r="E129" t="str">
            <v>大众帕萨特汽车成都地区营销策略研究</v>
          </cell>
          <cell r="F129" t="str">
            <v>应用</v>
          </cell>
          <cell r="G129" t="str">
            <v>黄庆国</v>
          </cell>
          <cell r="H129" t="str">
            <v>讲师</v>
          </cell>
          <cell r="I129" t="str">
            <v>85</v>
          </cell>
          <cell r="J129" t="str">
            <v>廖丽达</v>
          </cell>
          <cell r="K129" t="str">
            <v>副教授</v>
          </cell>
          <cell r="L129" t="str">
            <v>69</v>
          </cell>
          <cell r="M129" t="str">
            <v>64</v>
          </cell>
          <cell r="N129" t="str">
            <v>74</v>
          </cell>
          <cell r="O129" t="str">
            <v/>
          </cell>
          <cell r="P129" t="str">
            <v>27.13</v>
          </cell>
        </row>
        <row r="130">
          <cell r="B130" t="str">
            <v>吕彦慧</v>
          </cell>
          <cell r="C130" t="str">
            <v>20226271378</v>
          </cell>
          <cell r="D130" t="str">
            <v>2020级市场营销4班</v>
          </cell>
          <cell r="E130" t="str">
            <v>花西子网络营销策略研究</v>
          </cell>
          <cell r="F130" t="str">
            <v>应用</v>
          </cell>
          <cell r="G130" t="str">
            <v>周赫楠</v>
          </cell>
          <cell r="H130" t="str">
            <v>助教</v>
          </cell>
          <cell r="I130" t="str">
            <v>76</v>
          </cell>
          <cell r="J130" t="str">
            <v>王语诗</v>
          </cell>
          <cell r="K130" t="str">
            <v>助教</v>
          </cell>
          <cell r="L130" t="str">
            <v>84</v>
          </cell>
          <cell r="M130" t="str">
            <v>61</v>
          </cell>
          <cell r="N130" t="str">
            <v>74</v>
          </cell>
          <cell r="O130" t="str">
            <v/>
          </cell>
          <cell r="P130" t="str">
            <v>11.19</v>
          </cell>
        </row>
        <row r="131">
          <cell r="B131" t="str">
            <v>刘雨桐</v>
          </cell>
          <cell r="C131" t="str">
            <v>20226271364</v>
          </cell>
          <cell r="D131" t="str">
            <v>2020级市场营销3班</v>
          </cell>
          <cell r="E131" t="str">
            <v>茶百道品牌推广策略研究</v>
          </cell>
          <cell r="F131" t="str">
            <v>应用</v>
          </cell>
          <cell r="G131" t="str">
            <v>廖丽达</v>
          </cell>
          <cell r="H131" t="str">
            <v>副教授</v>
          </cell>
          <cell r="I131" t="str">
            <v>75</v>
          </cell>
          <cell r="J131" t="str">
            <v>岛宁</v>
          </cell>
          <cell r="K131" t="str">
            <v>副教授</v>
          </cell>
          <cell r="L131" t="str">
            <v>75</v>
          </cell>
          <cell r="M131" t="str">
            <v>70</v>
          </cell>
          <cell r="N131" t="str">
            <v>74</v>
          </cell>
          <cell r="O131" t="str">
            <v/>
          </cell>
          <cell r="P131" t="str">
            <v>15.03</v>
          </cell>
        </row>
        <row r="132">
          <cell r="B132" t="str">
            <v>李诗虹</v>
          </cell>
          <cell r="C132" t="str">
            <v>20226271354</v>
          </cell>
          <cell r="D132" t="str">
            <v>2020级市场营销3班</v>
          </cell>
          <cell r="E132" t="str">
            <v>李宁公司品牌推广策略研究</v>
          </cell>
          <cell r="F132" t="str">
            <v>应用</v>
          </cell>
          <cell r="G132" t="str">
            <v>邹坤</v>
          </cell>
          <cell r="H132" t="str">
            <v>副教授</v>
          </cell>
          <cell r="I132" t="str">
            <v>71</v>
          </cell>
          <cell r="J132" t="str">
            <v>尤梦霞</v>
          </cell>
          <cell r="K132" t="str">
            <v>讲师</v>
          </cell>
          <cell r="L132" t="str">
            <v>74</v>
          </cell>
          <cell r="M132" t="str">
            <v>77</v>
          </cell>
          <cell r="N132" t="str">
            <v>74</v>
          </cell>
          <cell r="O132" t="str">
            <v/>
          </cell>
          <cell r="P132" t="str">
            <v>17.89</v>
          </cell>
        </row>
        <row r="133">
          <cell r="B133" t="str">
            <v>李雅萍</v>
          </cell>
          <cell r="C133" t="str">
            <v>20226271358</v>
          </cell>
          <cell r="D133" t="str">
            <v>2020级市场营销3班</v>
          </cell>
          <cell r="E133" t="str">
            <v>奈雪的茶成都地区产品和促销策略研究</v>
          </cell>
          <cell r="F133" t="str">
            <v>应用</v>
          </cell>
          <cell r="G133" t="str">
            <v>尤梦霞</v>
          </cell>
          <cell r="H133" t="str">
            <v>讲师</v>
          </cell>
          <cell r="I133" t="str">
            <v>83</v>
          </cell>
          <cell r="J133" t="str">
            <v>李洁</v>
          </cell>
          <cell r="K133" t="str">
            <v>助教</v>
          </cell>
          <cell r="L133" t="str">
            <v>70</v>
          </cell>
          <cell r="M133" t="str">
            <v>66</v>
          </cell>
          <cell r="N133" t="str">
            <v>74</v>
          </cell>
          <cell r="O133" t="str">
            <v/>
          </cell>
          <cell r="P133" t="str">
            <v>14.2</v>
          </cell>
        </row>
        <row r="134">
          <cell r="B134" t="str">
            <v>毛梦霜</v>
          </cell>
          <cell r="C134" t="str">
            <v>20226271360</v>
          </cell>
          <cell r="D134" t="str">
            <v>2020级市场营销3班</v>
          </cell>
          <cell r="E134" t="str">
            <v>热风品牌营销现状及对策研究</v>
          </cell>
          <cell r="F134" t="str">
            <v>应用</v>
          </cell>
          <cell r="G134" t="str">
            <v>邹坤</v>
          </cell>
          <cell r="H134" t="str">
            <v>副教授</v>
          </cell>
          <cell r="I134" t="str">
            <v>85</v>
          </cell>
          <cell r="J134" t="str">
            <v>岛宁</v>
          </cell>
          <cell r="K134" t="str">
            <v>副教授</v>
          </cell>
          <cell r="L134" t="str">
            <v>66</v>
          </cell>
          <cell r="M134" t="str">
            <v>66</v>
          </cell>
          <cell r="N134" t="str">
            <v>74</v>
          </cell>
          <cell r="O134" t="str">
            <v/>
          </cell>
          <cell r="P134" t="str">
            <v>17.69</v>
          </cell>
        </row>
        <row r="135">
          <cell r="B135" t="str">
            <v>陈慧</v>
          </cell>
          <cell r="C135" t="str">
            <v>20205271111</v>
          </cell>
          <cell r="D135" t="str">
            <v>2020级市场营销1班</v>
          </cell>
          <cell r="E135" t="str">
            <v>百雀羚品牌传播策略研究</v>
          </cell>
          <cell r="F135" t="str">
            <v>应用</v>
          </cell>
          <cell r="G135" t="str">
            <v>廖丽达</v>
          </cell>
          <cell r="H135" t="str">
            <v>副教授</v>
          </cell>
          <cell r="I135" t="str">
            <v>73</v>
          </cell>
          <cell r="J135" t="str">
            <v>薛洋</v>
          </cell>
          <cell r="K135" t="str">
            <v>讲师</v>
          </cell>
          <cell r="L135" t="str">
            <v>80</v>
          </cell>
          <cell r="M135" t="str">
            <v>70</v>
          </cell>
          <cell r="N135" t="str">
            <v>74</v>
          </cell>
          <cell r="O135" t="str">
            <v/>
          </cell>
          <cell r="P135" t="str">
            <v>15.24</v>
          </cell>
        </row>
        <row r="136">
          <cell r="B136" t="str">
            <v>毛正美</v>
          </cell>
          <cell r="C136" t="str">
            <v>20226271402</v>
          </cell>
          <cell r="D136" t="str">
            <v>2020级市场营销4班</v>
          </cell>
          <cell r="E136" t="str">
            <v>罗城古镇营销策略优化研究</v>
          </cell>
          <cell r="F136" t="str">
            <v>应用</v>
          </cell>
          <cell r="G136" t="str">
            <v>廖丽达</v>
          </cell>
          <cell r="H136" t="str">
            <v>副教授</v>
          </cell>
          <cell r="I136" t="str">
            <v>71</v>
          </cell>
          <cell r="J136" t="str">
            <v>陈锦晟</v>
          </cell>
          <cell r="K136" t="str">
            <v>助教</v>
          </cell>
          <cell r="L136" t="str">
            <v>84</v>
          </cell>
          <cell r="M136" t="str">
            <v>66</v>
          </cell>
          <cell r="N136" t="str">
            <v>73</v>
          </cell>
          <cell r="O136" t="str">
            <v/>
          </cell>
          <cell r="P136" t="str">
            <v>15.39</v>
          </cell>
        </row>
        <row r="137">
          <cell r="B137" t="str">
            <v>杨鑫垚</v>
          </cell>
          <cell r="C137" t="str">
            <v>20226271401</v>
          </cell>
          <cell r="D137" t="str">
            <v>2020级市场营销4班</v>
          </cell>
          <cell r="E137" t="str">
            <v>小熊电器四川地区渠道与促销策略研究</v>
          </cell>
          <cell r="F137" t="str">
            <v>应用</v>
          </cell>
          <cell r="G137" t="str">
            <v>尤梦霞</v>
          </cell>
          <cell r="H137" t="str">
            <v>讲师</v>
          </cell>
          <cell r="I137" t="str">
            <v>83</v>
          </cell>
          <cell r="J137" t="str">
            <v>邹坤</v>
          </cell>
          <cell r="K137" t="str">
            <v>副教授</v>
          </cell>
          <cell r="L137" t="str">
            <v>65</v>
          </cell>
          <cell r="M137" t="str">
            <v>68</v>
          </cell>
          <cell r="N137" t="str">
            <v>73</v>
          </cell>
          <cell r="O137" t="str">
            <v/>
          </cell>
          <cell r="P137" t="str">
            <v>19.36</v>
          </cell>
        </row>
        <row r="138">
          <cell r="B138" t="str">
            <v>张玲</v>
          </cell>
          <cell r="C138" t="str">
            <v>20205271157</v>
          </cell>
          <cell r="D138" t="str">
            <v>2020级市场营销1班</v>
          </cell>
          <cell r="E138" t="str">
            <v>旺旺四川地区促销策略研究</v>
          </cell>
          <cell r="F138" t="str">
            <v>应用</v>
          </cell>
          <cell r="G138" t="str">
            <v>尤梦霞</v>
          </cell>
          <cell r="H138" t="str">
            <v>讲师</v>
          </cell>
          <cell r="I138" t="str">
            <v>81</v>
          </cell>
          <cell r="J138" t="str">
            <v>邹坤</v>
          </cell>
          <cell r="K138" t="str">
            <v>副教授</v>
          </cell>
          <cell r="L138" t="str">
            <v>71</v>
          </cell>
          <cell r="M138" t="str">
            <v>64</v>
          </cell>
          <cell r="N138" t="str">
            <v>73</v>
          </cell>
          <cell r="O138" t="str">
            <v/>
          </cell>
          <cell r="P138" t="str">
            <v>14.47</v>
          </cell>
        </row>
        <row r="139">
          <cell r="B139" t="str">
            <v>潘丽玲</v>
          </cell>
          <cell r="C139" t="str">
            <v>20205271142</v>
          </cell>
          <cell r="D139" t="str">
            <v>2020级市场营销1班</v>
          </cell>
          <cell r="E139" t="str">
            <v>瑞幸咖啡四川市场促销策略研究</v>
          </cell>
          <cell r="F139" t="str">
            <v>应用</v>
          </cell>
          <cell r="G139" t="str">
            <v>阳运清</v>
          </cell>
          <cell r="H139" t="str">
            <v>副教授</v>
          </cell>
          <cell r="I139" t="str">
            <v>78</v>
          </cell>
          <cell r="J139" t="str">
            <v>李洁</v>
          </cell>
          <cell r="K139" t="str">
            <v>助教</v>
          </cell>
          <cell r="L139" t="str">
            <v>70</v>
          </cell>
          <cell r="M139" t="str">
            <v>68</v>
          </cell>
          <cell r="N139" t="str">
            <v>73</v>
          </cell>
          <cell r="O139" t="str">
            <v/>
          </cell>
          <cell r="P139" t="str">
            <v>13.11</v>
          </cell>
        </row>
        <row r="140">
          <cell r="B140" t="str">
            <v>钟岚冰</v>
          </cell>
          <cell r="C140" t="str">
            <v>20226271392</v>
          </cell>
          <cell r="D140" t="str">
            <v>2020级市场营销4班</v>
          </cell>
          <cell r="E140" t="str">
            <v>李宁篮球系列产品策略研究</v>
          </cell>
          <cell r="F140" t="str">
            <v>应用</v>
          </cell>
          <cell r="G140" t="str">
            <v>阳运清</v>
          </cell>
          <cell r="H140" t="str">
            <v>副教授</v>
          </cell>
          <cell r="I140" t="str">
            <v>76</v>
          </cell>
          <cell r="J140" t="str">
            <v>彭姣</v>
          </cell>
          <cell r="K140" t="str">
            <v>助教</v>
          </cell>
          <cell r="L140" t="str">
            <v>65</v>
          </cell>
          <cell r="M140" t="str">
            <v>76</v>
          </cell>
          <cell r="N140" t="str">
            <v>73</v>
          </cell>
          <cell r="O140" t="str">
            <v/>
          </cell>
          <cell r="P140" t="str">
            <v>7.57</v>
          </cell>
        </row>
        <row r="141">
          <cell r="B141" t="str">
            <v>覃成</v>
          </cell>
          <cell r="C141" t="str">
            <v>20205271145</v>
          </cell>
          <cell r="D141" t="str">
            <v>2020级市场营销1班</v>
          </cell>
          <cell r="E141" t="str">
            <v>上海蜂花渠道与促销策略研究</v>
          </cell>
          <cell r="F141" t="str">
            <v>应用</v>
          </cell>
          <cell r="G141" t="str">
            <v>邹坤</v>
          </cell>
          <cell r="H141" t="str">
            <v>副教授</v>
          </cell>
          <cell r="I141" t="str">
            <v>74</v>
          </cell>
          <cell r="J141" t="str">
            <v>陈锦晟</v>
          </cell>
          <cell r="K141" t="str">
            <v>助教</v>
          </cell>
          <cell r="L141" t="str">
            <v>81</v>
          </cell>
          <cell r="M141" t="str">
            <v>65</v>
          </cell>
          <cell r="N141" t="str">
            <v>73</v>
          </cell>
          <cell r="O141" t="str">
            <v/>
          </cell>
          <cell r="P141" t="str">
            <v>18.16</v>
          </cell>
        </row>
        <row r="142">
          <cell r="B142" t="str">
            <v>夏红梅</v>
          </cell>
          <cell r="C142" t="str">
            <v>20226271397</v>
          </cell>
          <cell r="D142" t="str">
            <v>2020级市场营销4班</v>
          </cell>
          <cell r="E142" t="str">
            <v>文君绿茶成都地区新媒体营销策略研究</v>
          </cell>
          <cell r="F142" t="str">
            <v>应用</v>
          </cell>
          <cell r="G142" t="str">
            <v>岛宁</v>
          </cell>
          <cell r="H142" t="str">
            <v>副教授</v>
          </cell>
          <cell r="I142" t="str">
            <v>79</v>
          </cell>
          <cell r="J142" t="str">
            <v>邹坤</v>
          </cell>
          <cell r="K142" t="str">
            <v>副教授</v>
          </cell>
          <cell r="L142" t="str">
            <v>66</v>
          </cell>
          <cell r="M142" t="str">
            <v>71</v>
          </cell>
          <cell r="N142" t="str">
            <v>73</v>
          </cell>
          <cell r="O142" t="str">
            <v/>
          </cell>
          <cell r="P142" t="str">
            <v>17.86</v>
          </cell>
        </row>
        <row r="143">
          <cell r="B143" t="str">
            <v>彭水生</v>
          </cell>
          <cell r="C143" t="str">
            <v>20226271352</v>
          </cell>
          <cell r="D143" t="str">
            <v>2020级市场营销3班</v>
          </cell>
          <cell r="E143" t="str">
            <v>沃尔玛广元地区体验营销策略研究</v>
          </cell>
          <cell r="F143" t="str">
            <v>应用</v>
          </cell>
          <cell r="G143" t="str">
            <v>徐鹏</v>
          </cell>
          <cell r="H143" t="str">
            <v>助教</v>
          </cell>
          <cell r="I143" t="str">
            <v>80</v>
          </cell>
          <cell r="J143" t="str">
            <v>邹坤</v>
          </cell>
          <cell r="K143" t="str">
            <v>副教授</v>
          </cell>
          <cell r="L143" t="str">
            <v>65</v>
          </cell>
          <cell r="M143" t="str">
            <v>73</v>
          </cell>
          <cell r="N143" t="str">
            <v>73</v>
          </cell>
          <cell r="O143" t="str">
            <v/>
          </cell>
          <cell r="P143" t="str">
            <v>13.0</v>
          </cell>
        </row>
        <row r="144">
          <cell r="B144" t="str">
            <v>杨倩</v>
          </cell>
          <cell r="C144" t="str">
            <v>20226271317</v>
          </cell>
          <cell r="D144" t="str">
            <v>2020级市场营销3班</v>
          </cell>
          <cell r="E144" t="str">
            <v>基于O2O模式的苏宁易购渠道营销策略研究</v>
          </cell>
          <cell r="F144" t="str">
            <v>应用</v>
          </cell>
          <cell r="G144" t="str">
            <v>余瑶</v>
          </cell>
          <cell r="H144" t="str">
            <v>副研究员</v>
          </cell>
          <cell r="I144" t="str">
            <v>71</v>
          </cell>
          <cell r="J144" t="str">
            <v>薛洋</v>
          </cell>
          <cell r="K144" t="str">
            <v>讲师</v>
          </cell>
          <cell r="L144" t="str">
            <v>80</v>
          </cell>
          <cell r="M144" t="str">
            <v>67</v>
          </cell>
          <cell r="N144" t="str">
            <v>73</v>
          </cell>
          <cell r="O144" t="str">
            <v/>
          </cell>
          <cell r="P144" t="str">
            <v>19.82</v>
          </cell>
        </row>
        <row r="145">
          <cell r="B145" t="str">
            <v>李珺</v>
          </cell>
          <cell r="C145" t="str">
            <v>20226271389</v>
          </cell>
          <cell r="D145" t="str">
            <v>2020级市场营销4班</v>
          </cell>
          <cell r="E145" t="str">
            <v>基于抖音平台的天润乳业网络推广策略研究</v>
          </cell>
          <cell r="F145" t="str">
            <v>应用</v>
          </cell>
          <cell r="G145" t="str">
            <v>张悦言</v>
          </cell>
          <cell r="H145" t="str">
            <v>讲师</v>
          </cell>
          <cell r="I145" t="str">
            <v>79</v>
          </cell>
          <cell r="J145" t="str">
            <v>彭姣</v>
          </cell>
          <cell r="K145" t="str">
            <v>助教</v>
          </cell>
          <cell r="L145" t="str">
            <v>67</v>
          </cell>
          <cell r="M145" t="str">
            <v>70</v>
          </cell>
          <cell r="N145" t="str">
            <v>73</v>
          </cell>
          <cell r="O145" t="str">
            <v/>
          </cell>
          <cell r="P145" t="str">
            <v>9.64</v>
          </cell>
        </row>
        <row r="146">
          <cell r="B146" t="str">
            <v>徐龙鑫</v>
          </cell>
          <cell r="C146" t="str">
            <v>20226271405</v>
          </cell>
          <cell r="D146" t="str">
            <v>2020级市场营销4班</v>
          </cell>
          <cell r="E146" t="str">
            <v>成都好利来品牌策略优化研究</v>
          </cell>
          <cell r="F146" t="str">
            <v>应用</v>
          </cell>
          <cell r="G146" t="str">
            <v>赵家佳</v>
          </cell>
          <cell r="H146" t="str">
            <v>助教</v>
          </cell>
          <cell r="I146" t="str">
            <v>72</v>
          </cell>
          <cell r="J146" t="str">
            <v>王语诗</v>
          </cell>
          <cell r="K146" t="str">
            <v>助教</v>
          </cell>
          <cell r="L146" t="str">
            <v>82</v>
          </cell>
          <cell r="M146" t="str">
            <v>66</v>
          </cell>
          <cell r="N146" t="str">
            <v>73</v>
          </cell>
          <cell r="O146" t="str">
            <v/>
          </cell>
          <cell r="P146" t="str">
            <v>7.99</v>
          </cell>
        </row>
        <row r="147">
          <cell r="B147" t="str">
            <v>毛阿支</v>
          </cell>
          <cell r="C147" t="str">
            <v>20226271432</v>
          </cell>
          <cell r="D147" t="str">
            <v>2020级市场营销4班</v>
          </cell>
          <cell r="E147" t="str">
            <v>百雀羚化妆品成都地区营销策略研究</v>
          </cell>
          <cell r="F147" t="str">
            <v>应用</v>
          </cell>
          <cell r="G147" t="str">
            <v>廖丽达</v>
          </cell>
          <cell r="H147" t="str">
            <v>副教授</v>
          </cell>
          <cell r="I147" t="str">
            <v>79</v>
          </cell>
          <cell r="J147" t="str">
            <v>李洁</v>
          </cell>
          <cell r="K147" t="str">
            <v>助教</v>
          </cell>
          <cell r="L147" t="str">
            <v>69</v>
          </cell>
          <cell r="M147" t="str">
            <v>69</v>
          </cell>
          <cell r="N147" t="str">
            <v>73</v>
          </cell>
          <cell r="O147" t="str">
            <v/>
          </cell>
          <cell r="P147" t="str">
            <v>10.05</v>
          </cell>
        </row>
        <row r="148">
          <cell r="B148" t="str">
            <v>赵梓薇</v>
          </cell>
          <cell r="C148" t="str">
            <v>20226271436</v>
          </cell>
          <cell r="D148" t="str">
            <v>2020级市场营销4班</v>
          </cell>
          <cell r="E148" t="str">
            <v>喜茶成都市场联名营销策略研究</v>
          </cell>
          <cell r="F148" t="str">
            <v>应用</v>
          </cell>
          <cell r="G148" t="str">
            <v>廖丽达</v>
          </cell>
          <cell r="H148" t="str">
            <v>副教授</v>
          </cell>
          <cell r="I148" t="str">
            <v>80</v>
          </cell>
          <cell r="J148" t="str">
            <v>李洁</v>
          </cell>
          <cell r="K148" t="str">
            <v>助教</v>
          </cell>
          <cell r="L148" t="str">
            <v>69</v>
          </cell>
          <cell r="M148" t="str">
            <v>66</v>
          </cell>
          <cell r="N148" t="str">
            <v>73</v>
          </cell>
          <cell r="O148" t="str">
            <v/>
          </cell>
          <cell r="P148" t="str">
            <v>8.64</v>
          </cell>
        </row>
        <row r="149">
          <cell r="B149" t="str">
            <v>陈渊玮</v>
          </cell>
          <cell r="C149" t="str">
            <v>20226271330</v>
          </cell>
          <cell r="D149" t="str">
            <v>2020级市场营销3班</v>
          </cell>
          <cell r="E149" t="str">
            <v>小罐茶成都地区市场营销策略研究</v>
          </cell>
          <cell r="F149" t="str">
            <v>应用</v>
          </cell>
          <cell r="G149" t="str">
            <v>李洁</v>
          </cell>
          <cell r="H149" t="str">
            <v>助教</v>
          </cell>
          <cell r="I149" t="str">
            <v>70</v>
          </cell>
          <cell r="J149" t="str">
            <v>陈锦晟</v>
          </cell>
          <cell r="K149" t="str">
            <v>助教</v>
          </cell>
          <cell r="L149" t="str">
            <v>75</v>
          </cell>
          <cell r="M149" t="str">
            <v>75</v>
          </cell>
          <cell r="N149" t="str">
            <v>73</v>
          </cell>
          <cell r="O149" t="str">
            <v/>
          </cell>
          <cell r="P149" t="str">
            <v>14.2</v>
          </cell>
        </row>
        <row r="150">
          <cell r="B150" t="str">
            <v>杨佳</v>
          </cell>
          <cell r="C150" t="str">
            <v>20205271152</v>
          </cell>
          <cell r="D150" t="str">
            <v>2020级市场营销1班</v>
          </cell>
          <cell r="E150" t="str">
            <v>尚美家装饰有限公司营销策略研究</v>
          </cell>
          <cell r="F150" t="str">
            <v>应用</v>
          </cell>
          <cell r="G150" t="str">
            <v>王浩</v>
          </cell>
          <cell r="H150" t="str">
            <v>教师</v>
          </cell>
          <cell r="I150" t="str">
            <v>89</v>
          </cell>
          <cell r="J150" t="str">
            <v>陈锦晟</v>
          </cell>
          <cell r="K150" t="str">
            <v>助教</v>
          </cell>
          <cell r="L150" t="str">
            <v>62</v>
          </cell>
          <cell r="M150" t="str">
            <v>62</v>
          </cell>
          <cell r="N150" t="str">
            <v>73</v>
          </cell>
          <cell r="O150" t="str">
            <v/>
          </cell>
          <cell r="P150" t="str">
            <v>13.93</v>
          </cell>
        </row>
        <row r="151">
          <cell r="B151" t="str">
            <v>高翔</v>
          </cell>
          <cell r="C151" t="str">
            <v>20205271118</v>
          </cell>
          <cell r="D151" t="str">
            <v>2020级市场营销1班</v>
          </cell>
          <cell r="E151" t="str">
            <v>美菱冰箱成都地区促销策略研究</v>
          </cell>
          <cell r="F151" t="str">
            <v>应用</v>
          </cell>
          <cell r="G151" t="str">
            <v>岛宁</v>
          </cell>
          <cell r="H151" t="str">
            <v>副教授</v>
          </cell>
          <cell r="I151" t="str">
            <v>68</v>
          </cell>
          <cell r="J151" t="str">
            <v>邹坤</v>
          </cell>
          <cell r="K151" t="str">
            <v>副教授</v>
          </cell>
          <cell r="L151" t="str">
            <v>69</v>
          </cell>
          <cell r="M151" t="str">
            <v>79</v>
          </cell>
          <cell r="N151" t="str">
            <v>72</v>
          </cell>
          <cell r="O151" t="str">
            <v/>
          </cell>
          <cell r="P151" t="str">
            <v>21.63</v>
          </cell>
        </row>
        <row r="152">
          <cell r="B152" t="str">
            <v>李源</v>
          </cell>
          <cell r="C152" t="str">
            <v>20226271394</v>
          </cell>
          <cell r="D152" t="str">
            <v>2020级市场营销4班</v>
          </cell>
          <cell r="E152" t="str">
            <v>奇瑞新能源汽车成都市场营销策略研究</v>
          </cell>
          <cell r="F152" t="str">
            <v>应用</v>
          </cell>
          <cell r="G152" t="str">
            <v>黄庆国</v>
          </cell>
          <cell r="H152" t="str">
            <v>讲师</v>
          </cell>
          <cell r="I152" t="str">
            <v>85</v>
          </cell>
          <cell r="J152" t="str">
            <v>彭姣</v>
          </cell>
          <cell r="K152" t="str">
            <v>助教</v>
          </cell>
          <cell r="L152" t="str">
            <v>61</v>
          </cell>
          <cell r="M152" t="str">
            <v>64</v>
          </cell>
          <cell r="N152" t="str">
            <v>72</v>
          </cell>
          <cell r="O152" t="str">
            <v/>
          </cell>
          <cell r="P152" t="str">
            <v>20.82</v>
          </cell>
        </row>
        <row r="153">
          <cell r="B153" t="str">
            <v>胡尚能</v>
          </cell>
          <cell r="C153" t="str">
            <v>20226271415</v>
          </cell>
          <cell r="D153" t="str">
            <v>2020级市场营销4班</v>
          </cell>
          <cell r="E153" t="str">
            <v>郫县荣胜和火锅价格与促销策略研究</v>
          </cell>
          <cell r="F153" t="str">
            <v>应用</v>
          </cell>
          <cell r="G153" t="str">
            <v>王浩</v>
          </cell>
          <cell r="H153" t="str">
            <v>教师</v>
          </cell>
          <cell r="I153" t="str">
            <v>86</v>
          </cell>
          <cell r="J153" t="str">
            <v>岛宁</v>
          </cell>
          <cell r="K153" t="str">
            <v>副教授</v>
          </cell>
          <cell r="L153" t="str">
            <v>63</v>
          </cell>
          <cell r="M153" t="str">
            <v>63</v>
          </cell>
          <cell r="N153" t="str">
            <v>72</v>
          </cell>
          <cell r="O153" t="str">
            <v/>
          </cell>
          <cell r="P153" t="str">
            <v>12.99</v>
          </cell>
        </row>
        <row r="154">
          <cell r="B154" t="str">
            <v>王虹笔</v>
          </cell>
          <cell r="C154" t="str">
            <v>20226271430</v>
          </cell>
          <cell r="D154" t="str">
            <v>2020级市场营销4班</v>
          </cell>
          <cell r="E154" t="str">
            <v>绿色理念下云南大益集团产品策略研究</v>
          </cell>
          <cell r="F154" t="str">
            <v>应用</v>
          </cell>
          <cell r="G154" t="str">
            <v>黄庆国</v>
          </cell>
          <cell r="H154" t="str">
            <v>讲师</v>
          </cell>
          <cell r="I154" t="str">
            <v>82</v>
          </cell>
          <cell r="J154" t="str">
            <v>廖丽达</v>
          </cell>
          <cell r="K154" t="str">
            <v>副教授</v>
          </cell>
          <cell r="L154" t="str">
            <v>68</v>
          </cell>
          <cell r="M154" t="str">
            <v>62</v>
          </cell>
          <cell r="N154" t="str">
            <v>72</v>
          </cell>
          <cell r="O154" t="str">
            <v/>
          </cell>
          <cell r="P154" t="str">
            <v>13.12</v>
          </cell>
        </row>
        <row r="155">
          <cell r="B155" t="str">
            <v>李兴越</v>
          </cell>
          <cell r="C155" t="str">
            <v>20226271383</v>
          </cell>
          <cell r="D155" t="str">
            <v>2020级市场营销4班</v>
          </cell>
          <cell r="E155" t="str">
            <v>P牌服装四川地区产品与价格策略研究</v>
          </cell>
          <cell r="F155" t="str">
            <v>应用</v>
          </cell>
          <cell r="G155" t="str">
            <v>廖丽达</v>
          </cell>
          <cell r="H155" t="str">
            <v>副教授</v>
          </cell>
          <cell r="I155" t="str">
            <v>73</v>
          </cell>
          <cell r="J155" t="str">
            <v>李洁</v>
          </cell>
          <cell r="K155" t="str">
            <v>助教</v>
          </cell>
          <cell r="L155" t="str">
            <v>68</v>
          </cell>
          <cell r="M155" t="str">
            <v>74</v>
          </cell>
          <cell r="N155" t="str">
            <v>72</v>
          </cell>
          <cell r="O155" t="str">
            <v/>
          </cell>
          <cell r="P155" t="str">
            <v>10.9</v>
          </cell>
        </row>
        <row r="156">
          <cell r="B156" t="str">
            <v>陆浩宇</v>
          </cell>
          <cell r="C156" t="str">
            <v>20205271137</v>
          </cell>
          <cell r="D156" t="str">
            <v>2020级市场营销1班</v>
          </cell>
          <cell r="E156" t="str">
            <v>大勤实业成都地区促销策略研究</v>
          </cell>
          <cell r="F156" t="str">
            <v>应用</v>
          </cell>
          <cell r="G156" t="str">
            <v>虎香玲</v>
          </cell>
          <cell r="H156" t="str">
            <v>讲师</v>
          </cell>
          <cell r="I156" t="str">
            <v>76</v>
          </cell>
          <cell r="J156" t="str">
            <v>彭姣</v>
          </cell>
          <cell r="K156" t="str">
            <v>助教</v>
          </cell>
          <cell r="L156" t="str">
            <v>75</v>
          </cell>
          <cell r="M156" t="str">
            <v>62</v>
          </cell>
          <cell r="N156" t="str">
            <v>72</v>
          </cell>
          <cell r="O156" t="str">
            <v/>
          </cell>
          <cell r="P156" t="str">
            <v>17.07</v>
          </cell>
        </row>
        <row r="157">
          <cell r="B157" t="str">
            <v>黄欢</v>
          </cell>
          <cell r="C157" t="str">
            <v>20226271421</v>
          </cell>
          <cell r="D157" t="str">
            <v>2020级市场营销4班</v>
          </cell>
          <cell r="E157" t="str">
            <v>独立音乐“放学嗨”品牌建设研究</v>
          </cell>
          <cell r="F157" t="str">
            <v>应用</v>
          </cell>
          <cell r="G157" t="str">
            <v>徐鹏</v>
          </cell>
          <cell r="H157" t="str">
            <v>助教</v>
          </cell>
          <cell r="I157" t="str">
            <v>78</v>
          </cell>
          <cell r="J157" t="str">
            <v>李洁</v>
          </cell>
          <cell r="K157" t="str">
            <v>助教</v>
          </cell>
          <cell r="L157" t="str">
            <v>70</v>
          </cell>
          <cell r="M157" t="str">
            <v>67</v>
          </cell>
          <cell r="N157" t="str">
            <v>72</v>
          </cell>
          <cell r="O157" t="str">
            <v/>
          </cell>
          <cell r="P157" t="str">
            <v>15.6</v>
          </cell>
        </row>
        <row r="158">
          <cell r="B158" t="str">
            <v>张露漪</v>
          </cell>
          <cell r="C158" t="str">
            <v>20226271434</v>
          </cell>
          <cell r="D158" t="str">
            <v>2020级市场营销4班</v>
          </cell>
          <cell r="E158" t="str">
            <v>十三余品牌网络营销策略研究</v>
          </cell>
          <cell r="F158" t="str">
            <v>应用</v>
          </cell>
          <cell r="G158" t="str">
            <v>李洁</v>
          </cell>
          <cell r="H158" t="str">
            <v>助教</v>
          </cell>
          <cell r="I158" t="str">
            <v>70</v>
          </cell>
          <cell r="J158" t="str">
            <v>王语诗</v>
          </cell>
          <cell r="K158" t="str">
            <v>助教</v>
          </cell>
          <cell r="L158" t="str">
            <v>82</v>
          </cell>
          <cell r="M158" t="str">
            <v>65</v>
          </cell>
          <cell r="N158" t="str">
            <v>72</v>
          </cell>
          <cell r="O158" t="str">
            <v/>
          </cell>
          <cell r="P158" t="str">
            <v>17.59</v>
          </cell>
        </row>
        <row r="159">
          <cell r="B159" t="str">
            <v>泽日翁姆</v>
          </cell>
          <cell r="C159" t="str">
            <v>20226271355</v>
          </cell>
          <cell r="D159" t="str">
            <v>2020级市场营销3班</v>
          </cell>
          <cell r="E159" t="str">
            <v>理想汽车成都地区新媒体营销策略研究</v>
          </cell>
          <cell r="F159" t="str">
            <v>应用</v>
          </cell>
          <cell r="G159" t="str">
            <v>李洁</v>
          </cell>
          <cell r="H159" t="str">
            <v>助教</v>
          </cell>
          <cell r="I159" t="str">
            <v>65</v>
          </cell>
          <cell r="J159" t="str">
            <v>陈锦晟</v>
          </cell>
          <cell r="K159" t="str">
            <v>助教</v>
          </cell>
          <cell r="L159" t="str">
            <v>83</v>
          </cell>
          <cell r="M159" t="str">
            <v>68</v>
          </cell>
          <cell r="N159" t="str">
            <v>71</v>
          </cell>
          <cell r="O159" t="str">
            <v/>
          </cell>
          <cell r="P159" t="str">
            <v>10.67</v>
          </cell>
        </row>
        <row r="160">
          <cell r="B160" t="str">
            <v>龙远珍</v>
          </cell>
          <cell r="C160" t="str">
            <v>20205271136</v>
          </cell>
          <cell r="D160" t="str">
            <v>2020级市场营销1班</v>
          </cell>
          <cell r="E160" t="str">
            <v>Z家政公司产品策略和促销策略研究</v>
          </cell>
          <cell r="F160" t="str">
            <v>应用</v>
          </cell>
          <cell r="G160" t="str">
            <v>李艳</v>
          </cell>
          <cell r="H160" t="str">
            <v>讲师</v>
          </cell>
          <cell r="I160" t="str">
            <v>71</v>
          </cell>
          <cell r="J160" t="str">
            <v>薛洋</v>
          </cell>
          <cell r="K160" t="str">
            <v>讲师</v>
          </cell>
          <cell r="L160" t="str">
            <v>79</v>
          </cell>
          <cell r="M160" t="str">
            <v>64</v>
          </cell>
          <cell r="N160" t="str">
            <v>71</v>
          </cell>
          <cell r="O160" t="str">
            <v/>
          </cell>
          <cell r="P160" t="str">
            <v>9.54</v>
          </cell>
        </row>
        <row r="161">
          <cell r="B161" t="str">
            <v>杨清旭</v>
          </cell>
          <cell r="C161" t="str">
            <v>20226271377</v>
          </cell>
          <cell r="D161" t="str">
            <v>2020级市场营销4班</v>
          </cell>
          <cell r="E161" t="str">
            <v>回力品牌传播策略研究</v>
          </cell>
          <cell r="F161" t="str">
            <v>应用</v>
          </cell>
          <cell r="G161" t="str">
            <v>岛宁</v>
          </cell>
          <cell r="H161" t="str">
            <v>副教授</v>
          </cell>
          <cell r="I161" t="str">
            <v>70</v>
          </cell>
          <cell r="J161" t="str">
            <v>陈锦晟</v>
          </cell>
          <cell r="K161" t="str">
            <v>助教</v>
          </cell>
          <cell r="L161" t="str">
            <v>75</v>
          </cell>
          <cell r="M161" t="str">
            <v>67</v>
          </cell>
          <cell r="N161" t="str">
            <v>71</v>
          </cell>
          <cell r="O161" t="str">
            <v/>
          </cell>
          <cell r="P161" t="str">
            <v>20.24</v>
          </cell>
        </row>
        <row r="162">
          <cell r="B162" t="str">
            <v>张佳美</v>
          </cell>
          <cell r="C162" t="str">
            <v>20205271200</v>
          </cell>
          <cell r="D162" t="str">
            <v>2020级市场营销2班</v>
          </cell>
          <cell r="E162" t="str">
            <v>光明乳业成都地区促销策略研究</v>
          </cell>
          <cell r="F162" t="str">
            <v>应用</v>
          </cell>
          <cell r="G162" t="str">
            <v>李洁</v>
          </cell>
          <cell r="H162" t="str">
            <v>助教</v>
          </cell>
          <cell r="I162" t="str">
            <v>73</v>
          </cell>
          <cell r="J162" t="str">
            <v>彭姣</v>
          </cell>
          <cell r="K162" t="str">
            <v>助教</v>
          </cell>
          <cell r="L162" t="str">
            <v>65</v>
          </cell>
          <cell r="M162" t="str">
            <v>74</v>
          </cell>
          <cell r="N162" t="str">
            <v>71</v>
          </cell>
          <cell r="O162" t="str">
            <v/>
          </cell>
          <cell r="P162" t="str">
            <v>9.41</v>
          </cell>
        </row>
        <row r="163">
          <cell r="B163" t="str">
            <v>肖依蒋</v>
          </cell>
          <cell r="C163" t="str">
            <v>20226271376</v>
          </cell>
          <cell r="D163" t="str">
            <v>2020级市场营销4班</v>
          </cell>
          <cell r="E163" t="str">
            <v>奥特乐四川地区价格策略研究</v>
          </cell>
          <cell r="F163" t="str">
            <v>应用</v>
          </cell>
          <cell r="G163" t="str">
            <v>虎香玲</v>
          </cell>
          <cell r="H163" t="str">
            <v>讲师</v>
          </cell>
          <cell r="I163" t="str">
            <v>82</v>
          </cell>
          <cell r="J163" t="str">
            <v>邹坤</v>
          </cell>
          <cell r="K163" t="str">
            <v>副教授</v>
          </cell>
          <cell r="L163" t="str">
            <v>63</v>
          </cell>
          <cell r="M163" t="str">
            <v>65</v>
          </cell>
          <cell r="N163" t="str">
            <v>71</v>
          </cell>
          <cell r="O163" t="str">
            <v/>
          </cell>
          <cell r="P163" t="str">
            <v>16.96</v>
          </cell>
        </row>
        <row r="164">
          <cell r="B164" t="str">
            <v>杨雪纯</v>
          </cell>
          <cell r="C164" t="str">
            <v>20226271314</v>
          </cell>
          <cell r="D164" t="str">
            <v>2020级市场营销3班</v>
          </cell>
          <cell r="E164" t="str">
            <v>鸿星尔克品牌策略研究</v>
          </cell>
          <cell r="F164" t="str">
            <v>应用</v>
          </cell>
          <cell r="G164" t="str">
            <v>周赫楠</v>
          </cell>
          <cell r="H164" t="str">
            <v>助教</v>
          </cell>
          <cell r="I164" t="str">
            <v>78</v>
          </cell>
          <cell r="J164" t="str">
            <v>邹坤</v>
          </cell>
          <cell r="K164" t="str">
            <v>副教授</v>
          </cell>
          <cell r="L164" t="str">
            <v>65</v>
          </cell>
          <cell r="M164" t="str">
            <v>67</v>
          </cell>
          <cell r="N164" t="str">
            <v>71</v>
          </cell>
          <cell r="O164" t="str">
            <v/>
          </cell>
          <cell r="P164" t="str">
            <v>12.1</v>
          </cell>
        </row>
        <row r="165">
          <cell r="B165" t="str">
            <v>赵艺茜</v>
          </cell>
          <cell r="C165" t="str">
            <v>20226271418</v>
          </cell>
          <cell r="D165" t="str">
            <v>2020级市场营销4班</v>
          </cell>
          <cell r="E165" t="str">
            <v>好欢螺促销策略研究</v>
          </cell>
          <cell r="F165" t="str">
            <v>应用</v>
          </cell>
          <cell r="G165" t="str">
            <v>廖丽达</v>
          </cell>
          <cell r="H165" t="str">
            <v>副教授</v>
          </cell>
          <cell r="I165" t="str">
            <v>77</v>
          </cell>
          <cell r="J165" t="str">
            <v>李洁</v>
          </cell>
          <cell r="K165" t="str">
            <v>助教</v>
          </cell>
          <cell r="L165" t="str">
            <v>66</v>
          </cell>
          <cell r="M165" t="str">
            <v>69</v>
          </cell>
          <cell r="N165" t="str">
            <v>71</v>
          </cell>
          <cell r="O165" t="str">
            <v/>
          </cell>
          <cell r="P165" t="str">
            <v>12.53</v>
          </cell>
        </row>
        <row r="166">
          <cell r="B166" t="str">
            <v>潘鸿</v>
          </cell>
          <cell r="C166" t="str">
            <v>20205271141</v>
          </cell>
          <cell r="D166" t="str">
            <v>2020级市场营销1班</v>
          </cell>
          <cell r="E166" t="str">
            <v>蜜雪冰城成都市场促销策略研究</v>
          </cell>
          <cell r="F166" t="str">
            <v>应用</v>
          </cell>
          <cell r="G166" t="str">
            <v>周赫楠</v>
          </cell>
          <cell r="H166" t="str">
            <v>助教</v>
          </cell>
          <cell r="I166" t="str">
            <v>79</v>
          </cell>
          <cell r="J166" t="str">
            <v>邹坤</v>
          </cell>
          <cell r="K166" t="str">
            <v>副教授</v>
          </cell>
          <cell r="L166" t="str">
            <v>66</v>
          </cell>
          <cell r="M166" t="str">
            <v>65</v>
          </cell>
          <cell r="N166" t="str">
            <v>71</v>
          </cell>
          <cell r="O166" t="str">
            <v/>
          </cell>
          <cell r="P166" t="str">
            <v>16.07</v>
          </cell>
        </row>
        <row r="167">
          <cell r="B167" t="str">
            <v>廖屿</v>
          </cell>
          <cell r="C167" t="str">
            <v>20226271384</v>
          </cell>
          <cell r="D167" t="str">
            <v>2020级市场营销4班</v>
          </cell>
          <cell r="E167" t="str">
            <v>新零售背景下零食有鸣营销策略研究</v>
          </cell>
          <cell r="F167" t="str">
            <v>应用</v>
          </cell>
          <cell r="G167" t="str">
            <v>李洁</v>
          </cell>
          <cell r="H167" t="str">
            <v>助教</v>
          </cell>
          <cell r="I167" t="str">
            <v>71</v>
          </cell>
          <cell r="J167" t="str">
            <v>廖丽达</v>
          </cell>
          <cell r="K167" t="str">
            <v>副教授</v>
          </cell>
          <cell r="L167" t="str">
            <v>72</v>
          </cell>
          <cell r="M167" t="str">
            <v>70</v>
          </cell>
          <cell r="N167" t="str">
            <v>71</v>
          </cell>
          <cell r="O167" t="str">
            <v/>
          </cell>
          <cell r="P167" t="str">
            <v>11.51</v>
          </cell>
        </row>
        <row r="168">
          <cell r="B168" t="str">
            <v>戴宇航</v>
          </cell>
          <cell r="C168" t="str">
            <v>20226271395</v>
          </cell>
          <cell r="D168" t="str">
            <v>2020级市场营销4班</v>
          </cell>
          <cell r="E168" t="str">
            <v>网易游戏公司营销策略研究</v>
          </cell>
          <cell r="F168" t="str">
            <v>应用</v>
          </cell>
          <cell r="G168" t="str">
            <v>黄庆国</v>
          </cell>
          <cell r="H168" t="str">
            <v>讲师</v>
          </cell>
          <cell r="I168" t="str">
            <v>78</v>
          </cell>
          <cell r="J168" t="str">
            <v>邹坤</v>
          </cell>
          <cell r="K168" t="str">
            <v>副教授</v>
          </cell>
          <cell r="L168" t="str">
            <v>64</v>
          </cell>
          <cell r="M168" t="str">
            <v>69</v>
          </cell>
          <cell r="N168" t="str">
            <v>71</v>
          </cell>
          <cell r="O168" t="str">
            <v/>
          </cell>
          <cell r="P168" t="str">
            <v>23.41</v>
          </cell>
        </row>
        <row r="169">
          <cell r="B169" t="str">
            <v>唐莹</v>
          </cell>
          <cell r="C169" t="str">
            <v>20205271146</v>
          </cell>
          <cell r="D169" t="str">
            <v>2020级市场营销1班</v>
          </cell>
          <cell r="E169" t="str">
            <v>雅迪四川地区产品和促销策略研究</v>
          </cell>
          <cell r="F169" t="str">
            <v>应用</v>
          </cell>
          <cell r="G169" t="str">
            <v>尤梦霞</v>
          </cell>
          <cell r="H169" t="str">
            <v>讲师</v>
          </cell>
          <cell r="I169" t="str">
            <v>71</v>
          </cell>
          <cell r="J169" t="str">
            <v>李洁</v>
          </cell>
          <cell r="K169" t="str">
            <v>助教</v>
          </cell>
          <cell r="L169" t="str">
            <v>70</v>
          </cell>
          <cell r="M169" t="str">
            <v>68</v>
          </cell>
          <cell r="N169" t="str">
            <v>70</v>
          </cell>
          <cell r="O169" t="str">
            <v/>
          </cell>
          <cell r="P169" t="str">
            <v>16.76</v>
          </cell>
        </row>
        <row r="170">
          <cell r="B170" t="str">
            <v>曾煜翔</v>
          </cell>
          <cell r="C170" t="str">
            <v>20226271332</v>
          </cell>
          <cell r="D170" t="str">
            <v>2020级市场营销3班</v>
          </cell>
          <cell r="E170" t="str">
            <v>蔚来新能源汽车渠道营销策略研究</v>
          </cell>
          <cell r="F170" t="str">
            <v>应用</v>
          </cell>
          <cell r="G170" t="str">
            <v>余瑶</v>
          </cell>
          <cell r="H170" t="str">
            <v>副研究员</v>
          </cell>
          <cell r="I170" t="str">
            <v>73</v>
          </cell>
          <cell r="J170" t="str">
            <v>黄庆国</v>
          </cell>
          <cell r="K170" t="str">
            <v>讲师</v>
          </cell>
          <cell r="L170" t="str">
            <v>75</v>
          </cell>
          <cell r="M170" t="str">
            <v>62</v>
          </cell>
          <cell r="N170" t="str">
            <v>70</v>
          </cell>
          <cell r="O170" t="str">
            <v/>
          </cell>
          <cell r="P170" t="str">
            <v>11.43</v>
          </cell>
        </row>
        <row r="171">
          <cell r="B171" t="str">
            <v>李扬</v>
          </cell>
          <cell r="C171" t="str">
            <v>20226271346</v>
          </cell>
          <cell r="D171" t="str">
            <v>2020级市场营销3班</v>
          </cell>
          <cell r="E171" t="str">
            <v>库迪咖啡成都市场体育营销策略研究</v>
          </cell>
          <cell r="F171" t="str">
            <v>应用</v>
          </cell>
          <cell r="G171" t="str">
            <v>廖丽达</v>
          </cell>
          <cell r="H171" t="str">
            <v>副教授</v>
          </cell>
          <cell r="I171" t="str">
            <v>72</v>
          </cell>
          <cell r="J171" t="str">
            <v>邹坤</v>
          </cell>
          <cell r="K171" t="str">
            <v>副教授</v>
          </cell>
          <cell r="L171" t="str">
            <v>66</v>
          </cell>
          <cell r="M171" t="str">
            <v>71</v>
          </cell>
          <cell r="N171" t="str">
            <v>70</v>
          </cell>
          <cell r="O171" t="str">
            <v/>
          </cell>
          <cell r="P171" t="str">
            <v>19.16</v>
          </cell>
        </row>
        <row r="172">
          <cell r="B172" t="str">
            <v>闫海燕</v>
          </cell>
          <cell r="C172" t="str">
            <v>20205271151</v>
          </cell>
          <cell r="D172" t="str">
            <v>2020级市场营销1班</v>
          </cell>
          <cell r="E172" t="str">
            <v>欧诗漫新媒体营销策略研究</v>
          </cell>
          <cell r="F172" t="str">
            <v>应用</v>
          </cell>
          <cell r="G172" t="str">
            <v>虎香玲</v>
          </cell>
          <cell r="H172" t="str">
            <v>讲师</v>
          </cell>
          <cell r="I172" t="str">
            <v>82</v>
          </cell>
          <cell r="J172" t="str">
            <v>邹坤</v>
          </cell>
          <cell r="K172" t="str">
            <v>副教授</v>
          </cell>
          <cell r="L172" t="str">
            <v>62</v>
          </cell>
          <cell r="M172" t="str">
            <v>63</v>
          </cell>
          <cell r="N172" t="str">
            <v>70</v>
          </cell>
          <cell r="O172" t="str">
            <v/>
          </cell>
          <cell r="P172" t="str">
            <v>18.48</v>
          </cell>
        </row>
        <row r="173">
          <cell r="B173" t="str">
            <v>王鑫</v>
          </cell>
          <cell r="C173" t="str">
            <v>20226271408</v>
          </cell>
          <cell r="D173" t="str">
            <v>2020级市场营销4班</v>
          </cell>
          <cell r="E173" t="str">
            <v>江小白重庆地区产品策略研究</v>
          </cell>
          <cell r="F173" t="str">
            <v>应用</v>
          </cell>
          <cell r="G173" t="str">
            <v>虎香玲</v>
          </cell>
          <cell r="H173" t="str">
            <v>讲师</v>
          </cell>
          <cell r="I173" t="str">
            <v>76</v>
          </cell>
          <cell r="J173" t="str">
            <v>薛洋</v>
          </cell>
          <cell r="K173" t="str">
            <v>讲师</v>
          </cell>
          <cell r="L173" t="str">
            <v>63</v>
          </cell>
          <cell r="M173" t="str">
            <v>69</v>
          </cell>
          <cell r="N173" t="str">
            <v>70</v>
          </cell>
          <cell r="O173" t="str">
            <v/>
          </cell>
          <cell r="P173" t="str">
            <v>26.14</v>
          </cell>
        </row>
        <row r="174">
          <cell r="B174" t="str">
            <v>杨婷婷</v>
          </cell>
          <cell r="C174" t="str">
            <v>20205271195</v>
          </cell>
          <cell r="D174" t="str">
            <v>2020级市场营销2班</v>
          </cell>
          <cell r="E174" t="str">
            <v>蜂花网络营销策略研究</v>
          </cell>
          <cell r="F174" t="str">
            <v>应用</v>
          </cell>
          <cell r="G174" t="str">
            <v>李洁</v>
          </cell>
          <cell r="H174" t="str">
            <v>助教</v>
          </cell>
          <cell r="I174" t="str">
            <v>71</v>
          </cell>
          <cell r="J174" t="str">
            <v>邹坤</v>
          </cell>
          <cell r="K174" t="str">
            <v>副教授</v>
          </cell>
          <cell r="L174" t="str">
            <v>73</v>
          </cell>
          <cell r="M174" t="str">
            <v>65</v>
          </cell>
          <cell r="N174" t="str">
            <v>70</v>
          </cell>
          <cell r="O174" t="str">
            <v/>
          </cell>
          <cell r="P174" t="str">
            <v>16.23</v>
          </cell>
        </row>
        <row r="175">
          <cell r="B175" t="str">
            <v>黄飞</v>
          </cell>
          <cell r="C175" t="str">
            <v>20226271417</v>
          </cell>
          <cell r="D175" t="str">
            <v>2020级市场营销4班</v>
          </cell>
          <cell r="E175" t="str">
            <v>奥康集团产品促销策略研究</v>
          </cell>
          <cell r="F175" t="str">
            <v>应用</v>
          </cell>
          <cell r="G175" t="str">
            <v>秦俭</v>
          </cell>
          <cell r="H175" t="str">
            <v>副教授</v>
          </cell>
          <cell r="I175" t="str">
            <v>81</v>
          </cell>
          <cell r="J175" t="str">
            <v>尤梦霞</v>
          </cell>
          <cell r="K175" t="str">
            <v>讲师</v>
          </cell>
          <cell r="L175" t="str">
            <v>63</v>
          </cell>
          <cell r="M175" t="str">
            <v>62</v>
          </cell>
          <cell r="N175" t="str">
            <v>70</v>
          </cell>
          <cell r="O175" t="str">
            <v/>
          </cell>
          <cell r="P175" t="str">
            <v>13.65</v>
          </cell>
        </row>
        <row r="176">
          <cell r="B176" t="str">
            <v>林洪言</v>
          </cell>
          <cell r="C176" t="str">
            <v>20226271399</v>
          </cell>
          <cell r="D176" t="str">
            <v>2020级市场营销4班</v>
          </cell>
          <cell r="E176" t="str">
            <v>至本品牌营销策略研究</v>
          </cell>
          <cell r="F176" t="str">
            <v>应用</v>
          </cell>
          <cell r="G176" t="str">
            <v>李洁</v>
          </cell>
          <cell r="H176" t="str">
            <v>助教</v>
          </cell>
          <cell r="I176" t="str">
            <v>72</v>
          </cell>
          <cell r="J176" t="str">
            <v>邹坤</v>
          </cell>
          <cell r="K176" t="str">
            <v>副教授</v>
          </cell>
          <cell r="L176" t="str">
            <v>73</v>
          </cell>
          <cell r="M176" t="str">
            <v>65</v>
          </cell>
          <cell r="N176" t="str">
            <v>70</v>
          </cell>
          <cell r="O176" t="str">
            <v/>
          </cell>
          <cell r="P176" t="str">
            <v>13.17</v>
          </cell>
        </row>
        <row r="177">
          <cell r="B177" t="str">
            <v>胡蒙恩</v>
          </cell>
          <cell r="C177" t="str">
            <v>20205271323</v>
          </cell>
          <cell r="D177" t="str">
            <v>2020级市场营销2班</v>
          </cell>
          <cell r="E177" t="str">
            <v>上海慕己珠宝渠道策略研究</v>
          </cell>
          <cell r="F177" t="str">
            <v>应用</v>
          </cell>
          <cell r="G177" t="str">
            <v>秦俭</v>
          </cell>
          <cell r="H177" t="str">
            <v>副教授</v>
          </cell>
          <cell r="I177" t="str">
            <v>80</v>
          </cell>
          <cell r="J177" t="str">
            <v>尤梦霞</v>
          </cell>
          <cell r="K177" t="str">
            <v>讲师</v>
          </cell>
          <cell r="L177" t="str">
            <v>61</v>
          </cell>
          <cell r="M177" t="str">
            <v>67</v>
          </cell>
          <cell r="N177" t="str">
            <v>70</v>
          </cell>
          <cell r="O177" t="str">
            <v/>
          </cell>
          <cell r="P177" t="str">
            <v>14.41</v>
          </cell>
        </row>
        <row r="178">
          <cell r="B178" t="str">
            <v>卿松</v>
          </cell>
          <cell r="C178" t="str">
            <v>20226271341</v>
          </cell>
          <cell r="D178" t="str">
            <v>2020级市场营销3班</v>
          </cell>
          <cell r="E178" t="str">
            <v>魅族手机促销策略研究</v>
          </cell>
          <cell r="F178" t="str">
            <v>应用</v>
          </cell>
          <cell r="G178" t="str">
            <v>余瑶</v>
          </cell>
          <cell r="H178" t="str">
            <v>副研究员</v>
          </cell>
          <cell r="I178" t="str">
            <v>70</v>
          </cell>
          <cell r="J178" t="str">
            <v>李洁</v>
          </cell>
          <cell r="K178" t="str">
            <v>助教</v>
          </cell>
          <cell r="L178" t="str">
            <v>69</v>
          </cell>
          <cell r="M178" t="str">
            <v>68</v>
          </cell>
          <cell r="N178" t="str">
            <v>69</v>
          </cell>
          <cell r="O178" t="str">
            <v/>
          </cell>
          <cell r="P178" t="str">
            <v>9.56</v>
          </cell>
        </row>
        <row r="179">
          <cell r="B179" t="str">
            <v>许冬坪</v>
          </cell>
          <cell r="C179" t="str">
            <v>20226271315</v>
          </cell>
          <cell r="D179" t="str">
            <v>2020级市场营销3班</v>
          </cell>
          <cell r="E179" t="str">
            <v>快时尚URBAN REVIVO品牌营销策略研究</v>
          </cell>
          <cell r="F179" t="str">
            <v>应用</v>
          </cell>
          <cell r="G179" t="str">
            <v>余瑶</v>
          </cell>
          <cell r="H179" t="str">
            <v>副研究员</v>
          </cell>
          <cell r="I179" t="str">
            <v>70</v>
          </cell>
          <cell r="J179" t="str">
            <v>彭姣</v>
          </cell>
          <cell r="K179" t="str">
            <v>助教</v>
          </cell>
          <cell r="L179" t="str">
            <v>70</v>
          </cell>
          <cell r="M179" t="str">
            <v>67</v>
          </cell>
          <cell r="N179" t="str">
            <v>69</v>
          </cell>
          <cell r="O179" t="str">
            <v/>
          </cell>
          <cell r="P179" t="str">
            <v>22.17</v>
          </cell>
        </row>
        <row r="180">
          <cell r="B180" t="str">
            <v>袁思宇</v>
          </cell>
          <cell r="C180" t="str">
            <v>20226271385</v>
          </cell>
          <cell r="D180" t="str">
            <v>2020级市场营销4班</v>
          </cell>
          <cell r="E180" t="str">
            <v>青城山旅游景点营销策略研究</v>
          </cell>
          <cell r="F180" t="str">
            <v>应用</v>
          </cell>
          <cell r="G180" t="str">
            <v>余瑶</v>
          </cell>
          <cell r="H180" t="str">
            <v>副研究员</v>
          </cell>
          <cell r="I180" t="str">
            <v>72</v>
          </cell>
          <cell r="J180" t="str">
            <v>邹坤</v>
          </cell>
          <cell r="K180" t="str">
            <v>副教授</v>
          </cell>
          <cell r="L180" t="str">
            <v>72</v>
          </cell>
          <cell r="M180" t="str">
            <v>62</v>
          </cell>
          <cell r="N180" t="str">
            <v>69</v>
          </cell>
          <cell r="O180" t="str">
            <v/>
          </cell>
          <cell r="P180" t="str">
            <v>13.95</v>
          </cell>
        </row>
        <row r="181">
          <cell r="B181" t="str">
            <v>刘堂鸿</v>
          </cell>
          <cell r="C181" t="str">
            <v>20226271307</v>
          </cell>
          <cell r="D181" t="str">
            <v>2020级市场营销3班</v>
          </cell>
          <cell r="E181" t="str">
            <v>安慕希品牌营销策略研究</v>
          </cell>
          <cell r="F181" t="str">
            <v>应用</v>
          </cell>
          <cell r="G181" t="str">
            <v>周赫楠</v>
          </cell>
          <cell r="H181" t="str">
            <v>助教</v>
          </cell>
          <cell r="I181" t="str">
            <v>71</v>
          </cell>
          <cell r="J181" t="str">
            <v>邹坤</v>
          </cell>
          <cell r="K181" t="str">
            <v>副教授</v>
          </cell>
          <cell r="L181" t="str">
            <v>65</v>
          </cell>
          <cell r="M181" t="str">
            <v>71</v>
          </cell>
          <cell r="N181" t="str">
            <v>69</v>
          </cell>
          <cell r="O181" t="str">
            <v/>
          </cell>
          <cell r="P181" t="str">
            <v>16.05</v>
          </cell>
        </row>
        <row r="182">
          <cell r="B182" t="str">
            <v>潘芮佳</v>
          </cell>
          <cell r="C182" t="str">
            <v>20226271433</v>
          </cell>
          <cell r="D182" t="str">
            <v>2020级市场营销4班</v>
          </cell>
          <cell r="E182" t="str">
            <v>D医药公司广东地区促销策略研究</v>
          </cell>
          <cell r="F182" t="str">
            <v>应用</v>
          </cell>
          <cell r="G182" t="str">
            <v>李艳</v>
          </cell>
          <cell r="H182" t="str">
            <v>讲师</v>
          </cell>
          <cell r="I182" t="str">
            <v>67</v>
          </cell>
          <cell r="J182" t="str">
            <v>彭姣</v>
          </cell>
          <cell r="K182" t="str">
            <v>助教</v>
          </cell>
          <cell r="L182" t="str">
            <v>69</v>
          </cell>
          <cell r="M182" t="str">
            <v>73</v>
          </cell>
          <cell r="N182" t="str">
            <v>69</v>
          </cell>
          <cell r="O182" t="str">
            <v/>
          </cell>
          <cell r="P182" t="str">
            <v>15.59</v>
          </cell>
        </row>
        <row r="183">
          <cell r="B183" t="str">
            <v>苏鸿</v>
          </cell>
          <cell r="C183" t="str">
            <v>20226271427</v>
          </cell>
          <cell r="D183" t="str">
            <v>2020级市场营销4班</v>
          </cell>
          <cell r="E183" t="str">
            <v>酵色品牌市场营销策略优化研究</v>
          </cell>
          <cell r="F183" t="str">
            <v>应用</v>
          </cell>
          <cell r="G183" t="str">
            <v>李付</v>
          </cell>
          <cell r="H183" t="str">
            <v>讲师</v>
          </cell>
          <cell r="I183" t="str">
            <v>72</v>
          </cell>
          <cell r="J183" t="str">
            <v>彭姣</v>
          </cell>
          <cell r="K183" t="str">
            <v>助教</v>
          </cell>
          <cell r="L183" t="str">
            <v>64</v>
          </cell>
          <cell r="M183" t="str">
            <v>65</v>
          </cell>
          <cell r="N183" t="str">
            <v>68</v>
          </cell>
          <cell r="O183" t="str">
            <v/>
          </cell>
          <cell r="P183" t="str">
            <v>19.42</v>
          </cell>
        </row>
        <row r="184">
          <cell r="B184" t="str">
            <v>舒瑶</v>
          </cell>
          <cell r="C184" t="str">
            <v>20226271309</v>
          </cell>
          <cell r="D184" t="str">
            <v>2020级市场营销3班</v>
          </cell>
          <cell r="E184" t="str">
            <v>盒马鲜生成都市场产品策略研究</v>
          </cell>
          <cell r="F184" t="str">
            <v>应用</v>
          </cell>
          <cell r="G184" t="str">
            <v>李艳</v>
          </cell>
          <cell r="H184" t="str">
            <v>讲师</v>
          </cell>
          <cell r="I184" t="str">
            <v>68</v>
          </cell>
          <cell r="J184" t="str">
            <v>尤梦霞</v>
          </cell>
          <cell r="K184" t="str">
            <v>讲师</v>
          </cell>
          <cell r="L184" t="str">
            <v>75</v>
          </cell>
          <cell r="M184" t="str">
            <v>62</v>
          </cell>
          <cell r="N184" t="str">
            <v>68</v>
          </cell>
          <cell r="O184" t="str">
            <v/>
          </cell>
          <cell r="P184" t="str">
            <v>13.68</v>
          </cell>
        </row>
        <row r="185">
          <cell r="B185" t="str">
            <v>陈丹</v>
          </cell>
          <cell r="C185" t="str">
            <v>20205271110</v>
          </cell>
          <cell r="D185" t="str">
            <v>2020级市场营销1班</v>
          </cell>
          <cell r="E185" t="str">
            <v>新零售背景下三只松鼠促销策略研究</v>
          </cell>
          <cell r="F185" t="str">
            <v>应用</v>
          </cell>
          <cell r="G185" t="str">
            <v>余瑶</v>
          </cell>
          <cell r="H185" t="str">
            <v>副研究员</v>
          </cell>
          <cell r="I185" t="str">
            <v>71</v>
          </cell>
          <cell r="J185" t="str">
            <v>尤梦霞</v>
          </cell>
          <cell r="K185" t="str">
            <v>讲师</v>
          </cell>
          <cell r="L185" t="str">
            <v>60</v>
          </cell>
          <cell r="M185" t="str">
            <v>67</v>
          </cell>
          <cell r="N185" t="str">
            <v>67</v>
          </cell>
          <cell r="O185" t="str">
            <v/>
          </cell>
          <cell r="P185" t="str">
            <v>18.24</v>
          </cell>
        </row>
        <row r="186">
          <cell r="B186" t="str">
            <v>龚青尉</v>
          </cell>
          <cell r="C186" t="str">
            <v>20205271119</v>
          </cell>
          <cell r="D186" t="str">
            <v>2020级市场营销1班</v>
          </cell>
          <cell r="E186" t="str">
            <v>成都红旗连锁促销策略优化研究</v>
          </cell>
          <cell r="F186" t="str">
            <v>应用</v>
          </cell>
          <cell r="G186" t="str">
            <v>赵家佳</v>
          </cell>
          <cell r="H186" t="str">
            <v>助教</v>
          </cell>
          <cell r="I186" t="str">
            <v>74</v>
          </cell>
          <cell r="J186" t="str">
            <v>陈锦晟</v>
          </cell>
          <cell r="K186" t="str">
            <v>助教</v>
          </cell>
          <cell r="L186" t="str">
            <v>61</v>
          </cell>
          <cell r="M186" t="str">
            <v>62</v>
          </cell>
          <cell r="N186" t="str">
            <v>67</v>
          </cell>
          <cell r="O186" t="str">
            <v/>
          </cell>
          <cell r="P186" t="str">
            <v>18.44</v>
          </cell>
        </row>
        <row r="187">
          <cell r="B187" t="str">
            <v>陈涛</v>
          </cell>
          <cell r="C187" t="str">
            <v>20205271113</v>
          </cell>
          <cell r="D187" t="str">
            <v>2020级市场营销1班</v>
          </cell>
          <cell r="E187" t="str">
            <v>李宁成都市场渠道策略优化研究</v>
          </cell>
          <cell r="F187" t="str">
            <v>应用</v>
          </cell>
          <cell r="G187" t="str">
            <v>赵家佳</v>
          </cell>
          <cell r="H187" t="str">
            <v>助教</v>
          </cell>
          <cell r="I187" t="str">
            <v>71</v>
          </cell>
          <cell r="J187" t="str">
            <v>陈锦晟</v>
          </cell>
          <cell r="K187" t="str">
            <v>助教</v>
          </cell>
          <cell r="L187" t="str">
            <v>67</v>
          </cell>
          <cell r="M187" t="str">
            <v>61</v>
          </cell>
          <cell r="N187" t="str">
            <v>67</v>
          </cell>
          <cell r="O187" t="str">
            <v/>
          </cell>
          <cell r="P187" t="str">
            <v>17.44</v>
          </cell>
        </row>
        <row r="188">
          <cell r="B188" t="str">
            <v>侯睿</v>
          </cell>
          <cell r="C188" t="str">
            <v>2017521108</v>
          </cell>
          <cell r="D188" t="str">
            <v>2020级市场营销1班</v>
          </cell>
          <cell r="E188" t="str">
            <v>自贡市谭八爷渠道营销策略优化研究</v>
          </cell>
          <cell r="F188" t="str">
            <v>应用</v>
          </cell>
          <cell r="G188" t="str">
            <v>余瑶</v>
          </cell>
          <cell r="H188" t="str">
            <v>副研究员</v>
          </cell>
          <cell r="I188" t="str">
            <v>74</v>
          </cell>
          <cell r="J188" t="str">
            <v>廖丽达</v>
          </cell>
          <cell r="K188" t="str">
            <v>副教授</v>
          </cell>
          <cell r="L188" t="str">
            <v>60</v>
          </cell>
          <cell r="M188" t="str">
            <v>60</v>
          </cell>
          <cell r="N188" t="str">
            <v>66</v>
          </cell>
          <cell r="O188" t="str">
            <v/>
          </cell>
          <cell r="P188" t="str">
            <v>12.9</v>
          </cell>
        </row>
        <row r="189">
          <cell r="B189" t="str">
            <v>吴晓波</v>
          </cell>
          <cell r="C189" t="str">
            <v>20205271149</v>
          </cell>
          <cell r="D189" t="str">
            <v>2020级市场营销1班</v>
          </cell>
          <cell r="E189" t="str">
            <v>罗森便利店成都市场产品策略研究</v>
          </cell>
          <cell r="F189" t="str">
            <v>应用</v>
          </cell>
          <cell r="G189" t="str">
            <v>李艳</v>
          </cell>
          <cell r="H189" t="str">
            <v>讲师</v>
          </cell>
          <cell r="I189" t="str">
            <v>66</v>
          </cell>
          <cell r="J189" t="str">
            <v>李洁</v>
          </cell>
          <cell r="K189" t="str">
            <v>助教</v>
          </cell>
          <cell r="L189" t="str">
            <v>69</v>
          </cell>
          <cell r="M189" t="str">
            <v>62</v>
          </cell>
          <cell r="N189" t="str">
            <v>66</v>
          </cell>
          <cell r="O189" t="str">
            <v/>
          </cell>
          <cell r="P189" t="str">
            <v>21.06</v>
          </cell>
        </row>
        <row r="190">
          <cell r="B190" t="str">
            <v>张飞</v>
          </cell>
          <cell r="C190" t="str">
            <v>20205271199</v>
          </cell>
          <cell r="D190" t="str">
            <v>2020级市场营销2班</v>
          </cell>
          <cell r="E190" t="str">
            <v>江小白品牌营销策略优化研究</v>
          </cell>
          <cell r="F190" t="str">
            <v>应用</v>
          </cell>
          <cell r="G190" t="str">
            <v>余瑶</v>
          </cell>
          <cell r="H190" t="str">
            <v>副研究员</v>
          </cell>
          <cell r="I190" t="str">
            <v>71</v>
          </cell>
          <cell r="J190" t="str">
            <v>彭姣</v>
          </cell>
          <cell r="K190" t="str">
            <v>助教</v>
          </cell>
          <cell r="L190" t="str">
            <v>63</v>
          </cell>
          <cell r="M190" t="str">
            <v>62</v>
          </cell>
          <cell r="N190" t="str">
            <v>66</v>
          </cell>
          <cell r="O190" t="str">
            <v/>
          </cell>
          <cell r="P190" t="str">
            <v>20.49</v>
          </cell>
        </row>
        <row r="191">
          <cell r="B191" t="str">
            <v>高强</v>
          </cell>
          <cell r="C191" t="str">
            <v>20205271117</v>
          </cell>
          <cell r="D191" t="str">
            <v>2020级市场营销1班</v>
          </cell>
          <cell r="E191" t="str">
            <v>海澜之家网络营销策略研究</v>
          </cell>
          <cell r="F191" t="str">
            <v>应用</v>
          </cell>
          <cell r="G191" t="str">
            <v>赵家佳</v>
          </cell>
          <cell r="H191" t="str">
            <v>助教</v>
          </cell>
          <cell r="I191" t="str">
            <v>70</v>
          </cell>
          <cell r="J191" t="str">
            <v>尤梦霞</v>
          </cell>
          <cell r="K191" t="str">
            <v>讲师</v>
          </cell>
          <cell r="L191" t="str">
            <v>61</v>
          </cell>
          <cell r="M191" t="str">
            <v>66</v>
          </cell>
          <cell r="N191" t="str">
            <v>66</v>
          </cell>
          <cell r="O191" t="str">
            <v/>
          </cell>
          <cell r="P191" t="str">
            <v>16.01</v>
          </cell>
        </row>
        <row r="192">
          <cell r="B192" t="str">
            <v>徐中洋</v>
          </cell>
          <cell r="C192" t="str">
            <v>20226271390</v>
          </cell>
          <cell r="D192" t="str">
            <v>2020级市场营销4班</v>
          </cell>
          <cell r="E192" t="str">
            <v>肯德基成都地区营销策略研究</v>
          </cell>
          <cell r="F192" t="str">
            <v>应用</v>
          </cell>
          <cell r="G192" t="str">
            <v>李洁</v>
          </cell>
          <cell r="H192" t="str">
            <v>助教</v>
          </cell>
          <cell r="I192" t="str">
            <v>70</v>
          </cell>
          <cell r="J192" t="str">
            <v>黄庆国</v>
          </cell>
          <cell r="K192" t="str">
            <v>讲师</v>
          </cell>
          <cell r="L192" t="str">
            <v>63</v>
          </cell>
          <cell r="M192" t="str">
            <v>60</v>
          </cell>
          <cell r="N192" t="str">
            <v>65</v>
          </cell>
          <cell r="O192" t="str">
            <v/>
          </cell>
          <cell r="P192" t="str">
            <v>12.4</v>
          </cell>
        </row>
        <row r="193">
          <cell r="B193" t="str">
            <v>刘志唯</v>
          </cell>
          <cell r="C193" t="str">
            <v>20205271135</v>
          </cell>
          <cell r="D193" t="str">
            <v>2020级市场营销1班</v>
          </cell>
          <cell r="E193" t="str">
            <v>美年达成都地区品牌营销策略</v>
          </cell>
          <cell r="F193" t="str">
            <v>应用</v>
          </cell>
          <cell r="G193" t="str">
            <v>李洁</v>
          </cell>
          <cell r="H193" t="str">
            <v>助教</v>
          </cell>
          <cell r="I193" t="str">
            <v>64</v>
          </cell>
          <cell r="J193" t="str">
            <v>黄庆国</v>
          </cell>
          <cell r="K193" t="str">
            <v>讲师</v>
          </cell>
          <cell r="L193" t="str">
            <v>62</v>
          </cell>
          <cell r="M193" t="str">
            <v>68</v>
          </cell>
          <cell r="N193" t="str">
            <v>65</v>
          </cell>
          <cell r="O193" t="str">
            <v/>
          </cell>
          <cell r="P193" t="str">
            <v>21.06</v>
          </cell>
        </row>
        <row r="194">
          <cell r="B194" t="str">
            <v>陈智</v>
          </cell>
          <cell r="C194" t="str">
            <v>20226271373</v>
          </cell>
          <cell r="D194" t="str">
            <v>2020级市场营销4班</v>
          </cell>
          <cell r="E194" t="str">
            <v>W网咖服务营销策略研究</v>
          </cell>
          <cell r="F194" t="str">
            <v>应用</v>
          </cell>
          <cell r="G194" t="str">
            <v>李洁</v>
          </cell>
          <cell r="H194" t="str">
            <v>助教</v>
          </cell>
          <cell r="I194" t="str">
            <v>64</v>
          </cell>
          <cell r="J194" t="str">
            <v>薛洋</v>
          </cell>
          <cell r="K194" t="str">
            <v>讲师</v>
          </cell>
          <cell r="L194" t="str">
            <v>60</v>
          </cell>
          <cell r="M194" t="str">
            <v>65</v>
          </cell>
          <cell r="N194" t="str">
            <v>63</v>
          </cell>
          <cell r="O194" t="str">
            <v/>
          </cell>
          <cell r="P194" t="str">
            <v>10.13</v>
          </cell>
        </row>
        <row r="195">
          <cell r="B195" t="str">
            <v>张晓红</v>
          </cell>
          <cell r="C195" t="str">
            <v>20226271366</v>
          </cell>
          <cell r="D195" t="str">
            <v>2020级市场营销3班</v>
          </cell>
          <cell r="E195" t="str">
            <v>拉芳网络营销策略研究</v>
          </cell>
          <cell r="F195" t="str">
            <v>应用</v>
          </cell>
          <cell r="G195" t="str">
            <v>李艳</v>
          </cell>
          <cell r="H195" t="str">
            <v>讲师</v>
          </cell>
          <cell r="I195" t="str">
            <v>65</v>
          </cell>
          <cell r="J195" t="str">
            <v>黄庆国</v>
          </cell>
          <cell r="K195" t="str">
            <v>讲师</v>
          </cell>
          <cell r="L195" t="str">
            <v>63</v>
          </cell>
          <cell r="M195" t="str">
            <v>60</v>
          </cell>
          <cell r="N195" t="str">
            <v>63</v>
          </cell>
          <cell r="O195" t="str">
            <v/>
          </cell>
          <cell r="P195" t="str">
            <v>13.25</v>
          </cell>
        </row>
        <row r="196">
          <cell r="B196" t="str">
            <v>彭柯捷</v>
          </cell>
          <cell r="C196" t="str">
            <v>20226271351</v>
          </cell>
          <cell r="D196" t="str">
            <v>2020级市场营销3班</v>
          </cell>
          <cell r="E196" t="str">
            <v>文青黄花菜基地营销策略研究</v>
          </cell>
          <cell r="F196" t="str">
            <v>应用</v>
          </cell>
          <cell r="G196" t="str">
            <v>徐鹏</v>
          </cell>
          <cell r="H196" t="str">
            <v>助教</v>
          </cell>
          <cell r="I196" t="str">
            <v>70</v>
          </cell>
          <cell r="J196" t="str">
            <v>彭姣</v>
          </cell>
          <cell r="K196" t="str">
            <v>助教</v>
          </cell>
          <cell r="L196" t="str">
            <v>61</v>
          </cell>
          <cell r="M196" t="str">
            <v/>
          </cell>
          <cell r="N196" t="str">
            <v/>
          </cell>
          <cell r="O196" t="str">
            <v/>
          </cell>
          <cell r="P196" t="e">
            <v>#N/A</v>
          </cell>
        </row>
        <row r="197">
          <cell r="B197" t="str">
            <v>王虹</v>
          </cell>
          <cell r="C197" t="str">
            <v>20205271186</v>
          </cell>
          <cell r="D197" t="str">
            <v>2020级市场营销2班</v>
          </cell>
          <cell r="E197" t="str">
            <v>B医疗公司产品策略优化研究</v>
          </cell>
          <cell r="F197" t="str">
            <v>应用</v>
          </cell>
          <cell r="G197" t="str">
            <v>赵家佳</v>
          </cell>
          <cell r="H197" t="str">
            <v>助教</v>
          </cell>
          <cell r="I197" t="str">
            <v/>
          </cell>
          <cell r="J197" t="str">
            <v>廖丽达</v>
          </cell>
          <cell r="K197" t="str">
            <v>副教授</v>
          </cell>
          <cell r="L197" t="str">
            <v/>
          </cell>
          <cell r="M197" t="str">
            <v/>
          </cell>
          <cell r="N197" t="str">
            <v/>
          </cell>
          <cell r="O197" t="str">
            <v/>
          </cell>
          <cell r="P197" t="e">
            <v>#N/A</v>
          </cell>
        </row>
        <row r="198">
          <cell r="B198" t="str">
            <v>黄晓静</v>
          </cell>
          <cell r="C198" t="str">
            <v>20226271345</v>
          </cell>
          <cell r="D198" t="str">
            <v>2020级市场营销3班</v>
          </cell>
          <cell r="E198" t="str">
            <v>完美日记网络营销策略研究</v>
          </cell>
          <cell r="F198" t="str">
            <v>应用</v>
          </cell>
          <cell r="G198" t="str">
            <v>李洁</v>
          </cell>
          <cell r="H198" t="str">
            <v>助教</v>
          </cell>
          <cell r="I198" t="str">
            <v/>
          </cell>
          <cell r="J198" t="str">
            <v>廖丽达</v>
          </cell>
          <cell r="K198" t="str">
            <v>副教授</v>
          </cell>
          <cell r="L198" t="str">
            <v/>
          </cell>
          <cell r="M198" t="str">
            <v/>
          </cell>
          <cell r="N198" t="str">
            <v/>
          </cell>
          <cell r="O198" t="str">
            <v/>
          </cell>
          <cell r="P198" t="e">
            <v>#N/A</v>
          </cell>
        </row>
        <row r="199">
          <cell r="B199" t="str">
            <v>陈祖悦</v>
          </cell>
          <cell r="C199" t="str">
            <v>20205271164</v>
          </cell>
          <cell r="D199" t="str">
            <v>2020级市场营销2班</v>
          </cell>
          <cell r="E199" t="str">
            <v>可口可乐成都市场消费者行为研究</v>
          </cell>
          <cell r="F199" t="str">
            <v>应用</v>
          </cell>
          <cell r="G199" t="str">
            <v>周赫楠</v>
          </cell>
          <cell r="H199" t="str">
            <v>助教</v>
          </cell>
          <cell r="I199" t="str">
            <v/>
          </cell>
          <cell r="J199" t="str">
            <v>尤梦霞</v>
          </cell>
          <cell r="K199" t="str">
            <v>讲师</v>
          </cell>
          <cell r="L199" t="str">
            <v/>
          </cell>
          <cell r="M199" t="str">
            <v/>
          </cell>
          <cell r="N199" t="str">
            <v/>
          </cell>
          <cell r="O199" t="str">
            <v/>
          </cell>
          <cell r="P199" t="e">
            <v>#N/A</v>
          </cell>
        </row>
      </sheetData>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row r="1">
          <cell r="B1" t="str">
            <v/>
          </cell>
          <cell r="C1" t="str">
            <v/>
          </cell>
          <cell r="D1" t="str">
            <v/>
          </cell>
          <cell r="E1" t="str">
            <v/>
          </cell>
          <cell r="F1" t="str">
            <v/>
          </cell>
          <cell r="G1" t="str">
            <v/>
          </cell>
          <cell r="H1" t="str">
            <v/>
          </cell>
          <cell r="I1" t="str">
            <v/>
          </cell>
          <cell r="J1" t="str">
            <v/>
          </cell>
          <cell r="K1" t="str">
            <v/>
          </cell>
          <cell r="L1" t="str">
            <v/>
          </cell>
          <cell r="M1" t="str">
            <v/>
          </cell>
          <cell r="N1" t="str">
            <v/>
          </cell>
          <cell r="O1" t="str">
            <v/>
          </cell>
          <cell r="P1" t="str">
            <v/>
          </cell>
        </row>
        <row r="2">
          <cell r="B2" t="str">
            <v>姓名</v>
          </cell>
          <cell r="C2" t="str">
            <v>学号</v>
          </cell>
          <cell r="D2" t="str">
            <v>班级</v>
          </cell>
          <cell r="E2" t="str">
            <v>论文名称</v>
          </cell>
          <cell r="F2" t="str">
            <v>类型</v>
          </cell>
          <cell r="G2" t="str">
            <v>指导教师</v>
          </cell>
          <cell r="H2" t="str">
            <v/>
          </cell>
          <cell r="I2" t="str">
            <v/>
          </cell>
          <cell r="J2" t="str">
            <v>评审教师</v>
          </cell>
          <cell r="K2" t="str">
            <v/>
          </cell>
          <cell r="L2" t="str">
            <v/>
          </cell>
          <cell r="M2" t="str">
            <v>答辩成绩</v>
          </cell>
          <cell r="N2" t="str">
            <v>最终成绩</v>
          </cell>
          <cell r="O2" t="str">
            <v>存档编号</v>
          </cell>
          <cell r="P2" t="str">
            <v>重复率</v>
          </cell>
        </row>
        <row r="3">
          <cell r="B3" t="str">
            <v/>
          </cell>
          <cell r="C3" t="str">
            <v/>
          </cell>
          <cell r="D3" t="str">
            <v/>
          </cell>
          <cell r="E3" t="str">
            <v/>
          </cell>
          <cell r="F3" t="str">
            <v/>
          </cell>
          <cell r="G3" t="str">
            <v>姓名</v>
          </cell>
          <cell r="H3" t="str">
            <v>职称</v>
          </cell>
          <cell r="I3" t="str">
            <v>评分</v>
          </cell>
          <cell r="J3" t="str">
            <v>姓名</v>
          </cell>
          <cell r="K3" t="str">
            <v>职称</v>
          </cell>
          <cell r="L3" t="str">
            <v>评分</v>
          </cell>
          <cell r="M3" t="str">
            <v/>
          </cell>
          <cell r="N3" t="str">
            <v/>
          </cell>
          <cell r="O3" t="str">
            <v/>
          </cell>
        </row>
        <row r="4">
          <cell r="B4" t="str">
            <v>丁丹</v>
          </cell>
          <cell r="C4" t="str">
            <v>20205251399</v>
          </cell>
          <cell r="D4" t="str">
            <v>2020级物业管理1班</v>
          </cell>
          <cell r="E4" t="str">
            <v>综合性物业项目人员流失问题与对策研究——以成都龙湖时代天街项目为例</v>
          </cell>
          <cell r="F4" t="str">
            <v>应用</v>
          </cell>
          <cell r="G4" t="str">
            <v>毛庆华</v>
          </cell>
          <cell r="H4" t="str">
            <v>副教授</v>
          </cell>
          <cell r="I4" t="str">
            <v>90</v>
          </cell>
          <cell r="J4" t="str">
            <v>韦玮</v>
          </cell>
          <cell r="K4" t="str">
            <v>讲师</v>
          </cell>
          <cell r="L4" t="str">
            <v>90</v>
          </cell>
          <cell r="M4" t="str">
            <v>80</v>
          </cell>
          <cell r="N4" t="str">
            <v>87</v>
          </cell>
          <cell r="O4" t="str">
            <v/>
          </cell>
          <cell r="P4" t="str">
            <v>11.45</v>
          </cell>
        </row>
        <row r="5">
          <cell r="B5" t="str">
            <v>桂顺超</v>
          </cell>
          <cell r="C5" t="str">
            <v>20205251401</v>
          </cell>
          <cell r="D5" t="str">
            <v>2020级物业管理1班</v>
          </cell>
          <cell r="E5" t="str">
            <v>物业增值服务研究——以成都龙湖物业三千城项目为例</v>
          </cell>
          <cell r="F5" t="str">
            <v>应用</v>
          </cell>
          <cell r="G5" t="str">
            <v>鲜艳</v>
          </cell>
          <cell r="H5" t="str">
            <v>讲师</v>
          </cell>
          <cell r="I5" t="str">
            <v>78</v>
          </cell>
          <cell r="J5" t="str">
            <v>苟娜</v>
          </cell>
          <cell r="K5" t="str">
            <v>助教</v>
          </cell>
          <cell r="L5" t="str">
            <v>90</v>
          </cell>
          <cell r="M5" t="str">
            <v>81</v>
          </cell>
          <cell r="N5" t="str">
            <v>83</v>
          </cell>
          <cell r="O5" t="str">
            <v/>
          </cell>
          <cell r="P5" t="str">
            <v>8.98</v>
          </cell>
        </row>
        <row r="6">
          <cell r="B6" t="str">
            <v>田旭</v>
          </cell>
          <cell r="C6" t="str">
            <v>20205251471</v>
          </cell>
          <cell r="D6" t="str">
            <v>2020级物业管理2班</v>
          </cell>
          <cell r="E6" t="str">
            <v>商业住宅物业安全管理存在的问题及对策研究——以成都龙湖物业天阔心筑项目为例</v>
          </cell>
          <cell r="F6" t="str">
            <v>应用</v>
          </cell>
          <cell r="G6" t="str">
            <v>毛庆华</v>
          </cell>
          <cell r="H6" t="str">
            <v>副教授</v>
          </cell>
          <cell r="I6" t="str">
            <v>90</v>
          </cell>
          <cell r="J6" t="str">
            <v>鲜艳</v>
          </cell>
          <cell r="K6" t="str">
            <v>讲师</v>
          </cell>
          <cell r="L6" t="str">
            <v>80</v>
          </cell>
          <cell r="M6" t="str">
            <v>75</v>
          </cell>
          <cell r="N6" t="str">
            <v>83</v>
          </cell>
          <cell r="O6" t="str">
            <v/>
          </cell>
          <cell r="P6" t="str">
            <v>11.64</v>
          </cell>
        </row>
        <row r="7">
          <cell r="B7" t="str">
            <v>王芳</v>
          </cell>
          <cell r="C7" t="str">
            <v>20205251474</v>
          </cell>
          <cell r="D7" t="str">
            <v>2020级物业管理2班</v>
          </cell>
          <cell r="E7" t="str">
            <v>住宅物业外包管理存在的问题及对策研究——以龙湖物业锦城悦庭项目为例</v>
          </cell>
          <cell r="F7" t="str">
            <v>应用</v>
          </cell>
          <cell r="G7" t="str">
            <v>袁丽红</v>
          </cell>
          <cell r="H7" t="str">
            <v>副教授</v>
          </cell>
          <cell r="I7" t="str">
            <v>81</v>
          </cell>
          <cell r="J7" t="str">
            <v>李萌</v>
          </cell>
          <cell r="K7" t="str">
            <v>副教授</v>
          </cell>
          <cell r="L7" t="str">
            <v>78</v>
          </cell>
          <cell r="M7" t="str">
            <v>88</v>
          </cell>
          <cell r="N7" t="str">
            <v>82</v>
          </cell>
          <cell r="O7" t="str">
            <v/>
          </cell>
          <cell r="P7" t="str">
            <v>19.6</v>
          </cell>
        </row>
        <row r="8">
          <cell r="B8" t="str">
            <v>万萍萍</v>
          </cell>
          <cell r="C8" t="str">
            <v>20205251472</v>
          </cell>
          <cell r="D8" t="str">
            <v>2020级物业管理2班</v>
          </cell>
          <cell r="E8" t="str">
            <v>住宅物业外包管理存在的问题及对策研究——以成都龙湖物业人居九林语望云阁项目为例</v>
          </cell>
          <cell r="F8" t="str">
            <v>应用</v>
          </cell>
          <cell r="G8" t="str">
            <v>袁丽红</v>
          </cell>
          <cell r="H8" t="str">
            <v>副教授</v>
          </cell>
          <cell r="I8" t="str">
            <v>77</v>
          </cell>
          <cell r="J8" t="str">
            <v>毛庆华</v>
          </cell>
          <cell r="K8" t="str">
            <v>副教授</v>
          </cell>
          <cell r="L8" t="str">
            <v>90</v>
          </cell>
          <cell r="M8" t="str">
            <v>78</v>
          </cell>
          <cell r="N8" t="str">
            <v>81</v>
          </cell>
          <cell r="O8" t="str">
            <v/>
          </cell>
          <cell r="P8" t="str">
            <v>24.43</v>
          </cell>
        </row>
        <row r="9">
          <cell r="B9" t="str">
            <v>黎昭诺</v>
          </cell>
          <cell r="C9" t="str">
            <v>20226251106</v>
          </cell>
          <cell r="D9" t="str">
            <v>2020级物业管理2班</v>
          </cell>
          <cell r="E9" t="str">
            <v>论如何提高物业管理收费率—以亿新物业山水四季城项目为例</v>
          </cell>
          <cell r="F9" t="str">
            <v>应用</v>
          </cell>
          <cell r="G9" t="str">
            <v>鲜艳</v>
          </cell>
          <cell r="H9" t="str">
            <v>讲师</v>
          </cell>
          <cell r="I9" t="str">
            <v>87</v>
          </cell>
          <cell r="J9" t="str">
            <v>苟娜</v>
          </cell>
          <cell r="K9" t="str">
            <v>助教</v>
          </cell>
          <cell r="L9" t="str">
            <v>73</v>
          </cell>
          <cell r="M9" t="str">
            <v>81</v>
          </cell>
          <cell r="N9" t="str">
            <v>81</v>
          </cell>
          <cell r="O9" t="str">
            <v/>
          </cell>
          <cell r="P9" t="str">
            <v>8.93</v>
          </cell>
        </row>
        <row r="10">
          <cell r="B10" t="str">
            <v>王妍菲</v>
          </cell>
          <cell r="C10" t="str">
            <v>20205251427</v>
          </cell>
          <cell r="D10" t="str">
            <v>2020级物业管理1班</v>
          </cell>
          <cell r="E10" t="str">
            <v>论如何提高商业物业客户服务质量——以成都IFS（成都国际金融中心）为例</v>
          </cell>
          <cell r="F10" t="str">
            <v>应用</v>
          </cell>
          <cell r="G10" t="str">
            <v>毛庆华</v>
          </cell>
          <cell r="H10" t="str">
            <v>副教授</v>
          </cell>
          <cell r="I10" t="str">
            <v>86</v>
          </cell>
          <cell r="J10" t="str">
            <v>鲜艳</v>
          </cell>
          <cell r="K10" t="str">
            <v>讲师</v>
          </cell>
          <cell r="L10" t="str">
            <v>81</v>
          </cell>
          <cell r="M10" t="str">
            <v>73</v>
          </cell>
          <cell r="N10" t="str">
            <v>81</v>
          </cell>
          <cell r="O10" t="str">
            <v/>
          </cell>
          <cell r="P10" t="str">
            <v>20.47</v>
          </cell>
        </row>
        <row r="11">
          <cell r="B11" t="str">
            <v>程欢</v>
          </cell>
          <cell r="C11" t="str">
            <v>20205251397</v>
          </cell>
          <cell r="D11" t="str">
            <v>2020级物业管理1班</v>
          </cell>
          <cell r="E11" t="str">
            <v>物业企业增值服务研究——以成都龙湖物业服务有限公司为例</v>
          </cell>
          <cell r="F11" t="str">
            <v>应用</v>
          </cell>
          <cell r="G11" t="str">
            <v>毛庆华</v>
          </cell>
          <cell r="H11" t="str">
            <v>副教授</v>
          </cell>
          <cell r="I11" t="str">
            <v>78</v>
          </cell>
          <cell r="J11" t="str">
            <v>李萌</v>
          </cell>
          <cell r="K11" t="str">
            <v>副教授</v>
          </cell>
          <cell r="L11" t="str">
            <v>79</v>
          </cell>
          <cell r="M11" t="str">
            <v>82</v>
          </cell>
          <cell r="N11" t="str">
            <v>80</v>
          </cell>
          <cell r="O11" t="str">
            <v/>
          </cell>
          <cell r="P11" t="str">
            <v>14.11</v>
          </cell>
        </row>
        <row r="12">
          <cell r="B12" t="str">
            <v>李左书</v>
          </cell>
          <cell r="C12" t="str">
            <v>20205251410</v>
          </cell>
          <cell r="D12" t="str">
            <v>2020级物业管理1班</v>
          </cell>
          <cell r="E12" t="str">
            <v>住宅物业业主满意度提升策略研究---以成都龙湖物业东湖长岛项目为例</v>
          </cell>
          <cell r="F12" t="str">
            <v>应用</v>
          </cell>
          <cell r="G12" t="str">
            <v>袁丽红</v>
          </cell>
          <cell r="H12" t="str">
            <v>副教授</v>
          </cell>
          <cell r="I12" t="str">
            <v>78</v>
          </cell>
          <cell r="J12" t="str">
            <v>毛庆华</v>
          </cell>
          <cell r="K12" t="str">
            <v>副教授</v>
          </cell>
          <cell r="L12" t="str">
            <v>80</v>
          </cell>
          <cell r="M12" t="str">
            <v>81</v>
          </cell>
          <cell r="N12" t="str">
            <v>80</v>
          </cell>
          <cell r="O12" t="str">
            <v/>
          </cell>
          <cell r="P12" t="str">
            <v>19.44</v>
          </cell>
        </row>
        <row r="13">
          <cell r="B13" t="str">
            <v>李亨志</v>
          </cell>
          <cell r="C13" t="str">
            <v>20205251405</v>
          </cell>
          <cell r="D13" t="str">
            <v>2020级物业管理1班</v>
          </cell>
          <cell r="E13" t="str">
            <v>物业企业员工流失问题及对策研究——以龙湖物业云著名邸项目为例</v>
          </cell>
          <cell r="F13" t="str">
            <v>应用</v>
          </cell>
          <cell r="G13" t="str">
            <v>袁丽红</v>
          </cell>
          <cell r="H13" t="str">
            <v>副教授</v>
          </cell>
          <cell r="I13" t="str">
            <v>81</v>
          </cell>
          <cell r="J13" t="str">
            <v>李萌</v>
          </cell>
          <cell r="K13" t="str">
            <v>副教授</v>
          </cell>
          <cell r="L13" t="str">
            <v>78</v>
          </cell>
          <cell r="M13" t="str">
            <v>79</v>
          </cell>
          <cell r="N13" t="str">
            <v>80</v>
          </cell>
          <cell r="O13" t="str">
            <v/>
          </cell>
          <cell r="P13" t="str">
            <v>16.45</v>
          </cell>
        </row>
        <row r="14">
          <cell r="B14" t="str">
            <v>郑琳</v>
          </cell>
          <cell r="C14" t="str">
            <v>20205251439</v>
          </cell>
          <cell r="D14" t="str">
            <v>2020级物业管理1班</v>
          </cell>
          <cell r="E14" t="str">
            <v>住宅小区安防管理研究——以成都仁和春天物业七彩花都小区为例</v>
          </cell>
          <cell r="F14" t="str">
            <v>应用</v>
          </cell>
          <cell r="G14" t="str">
            <v>袁丽红</v>
          </cell>
          <cell r="H14" t="str">
            <v>副教授</v>
          </cell>
          <cell r="I14" t="str">
            <v>74</v>
          </cell>
          <cell r="J14" t="str">
            <v>韦玮</v>
          </cell>
          <cell r="K14" t="str">
            <v>讲师</v>
          </cell>
          <cell r="L14" t="str">
            <v>72</v>
          </cell>
          <cell r="M14" t="str">
            <v>91</v>
          </cell>
          <cell r="N14" t="str">
            <v>79</v>
          </cell>
          <cell r="O14" t="str">
            <v/>
          </cell>
          <cell r="P14" t="str">
            <v>19.66</v>
          </cell>
        </row>
        <row r="15">
          <cell r="B15" t="str">
            <v>陈虹辰</v>
          </cell>
          <cell r="C15" t="str">
            <v>20205251396</v>
          </cell>
          <cell r="D15" t="str">
            <v>2020级物业管理1班</v>
          </cell>
          <cell r="E15" t="str">
            <v>APP在物业管理中的应用研究——以成都龙湖物业世纪峰景项目为例</v>
          </cell>
          <cell r="F15" t="str">
            <v>应用</v>
          </cell>
          <cell r="G15" t="str">
            <v>毛庆华</v>
          </cell>
          <cell r="H15" t="str">
            <v>副教授</v>
          </cell>
          <cell r="I15" t="str">
            <v>71</v>
          </cell>
          <cell r="J15" t="str">
            <v>鲜艳</v>
          </cell>
          <cell r="K15" t="str">
            <v>讲师</v>
          </cell>
          <cell r="L15" t="str">
            <v>88</v>
          </cell>
          <cell r="M15" t="str">
            <v>80</v>
          </cell>
          <cell r="N15" t="str">
            <v>79</v>
          </cell>
          <cell r="O15" t="str">
            <v/>
          </cell>
          <cell r="P15" t="str">
            <v>6.94</v>
          </cell>
        </row>
        <row r="16">
          <cell r="B16" t="str">
            <v>李青奕</v>
          </cell>
          <cell r="C16" t="str">
            <v>2018561359</v>
          </cell>
          <cell r="D16" t="str">
            <v>2020级物业管理2班</v>
          </cell>
          <cell r="E16" t="str">
            <v>住宅小区业主满意度研究——以泸州自立物业管理有限公司为例</v>
          </cell>
          <cell r="F16" t="str">
            <v>应用</v>
          </cell>
          <cell r="G16" t="str">
            <v>毛庆华</v>
          </cell>
          <cell r="H16" t="str">
            <v>副教授</v>
          </cell>
          <cell r="I16" t="str">
            <v>83</v>
          </cell>
          <cell r="J16" t="str">
            <v>鲜艳</v>
          </cell>
          <cell r="K16" t="str">
            <v>讲师</v>
          </cell>
          <cell r="L16" t="str">
            <v>81</v>
          </cell>
          <cell r="M16" t="str">
            <v>72</v>
          </cell>
          <cell r="N16" t="str">
            <v>79</v>
          </cell>
          <cell r="O16" t="str">
            <v/>
          </cell>
          <cell r="P16" t="str">
            <v>16.51</v>
          </cell>
        </row>
        <row r="17">
          <cell r="B17" t="str">
            <v>罗镰</v>
          </cell>
          <cell r="C17" t="str">
            <v>20205251414</v>
          </cell>
          <cell r="D17" t="str">
            <v>2020级物业管理1班</v>
          </cell>
          <cell r="E17" t="str">
            <v>论住宅物业收费难的原因及解决措施——以蜀道物业高庐紫云台为例</v>
          </cell>
          <cell r="F17" t="str">
            <v>应用</v>
          </cell>
          <cell r="G17" t="str">
            <v>鲜艳</v>
          </cell>
          <cell r="H17" t="str">
            <v>讲师</v>
          </cell>
          <cell r="I17" t="str">
            <v>82</v>
          </cell>
          <cell r="J17" t="str">
            <v>李萌</v>
          </cell>
          <cell r="K17" t="str">
            <v>副教授</v>
          </cell>
          <cell r="L17" t="str">
            <v>79</v>
          </cell>
          <cell r="M17" t="str">
            <v>76</v>
          </cell>
          <cell r="N17" t="str">
            <v>79</v>
          </cell>
          <cell r="O17" t="str">
            <v/>
          </cell>
          <cell r="P17" t="str">
            <v>17.57</v>
          </cell>
        </row>
        <row r="18">
          <cell r="B18" t="str">
            <v>余婕</v>
          </cell>
          <cell r="C18" t="str">
            <v>20205251434</v>
          </cell>
          <cell r="D18" t="str">
            <v>2020级物业管理1班</v>
          </cell>
          <cell r="E18" t="str">
            <v>住宅业主满意度影响因素研究——以成都华玮物业高家庄赞城项目为例</v>
          </cell>
          <cell r="F18" t="str">
            <v>应用</v>
          </cell>
          <cell r="G18" t="str">
            <v>毛庆华</v>
          </cell>
          <cell r="H18" t="str">
            <v>副教授</v>
          </cell>
          <cell r="I18" t="str">
            <v>88</v>
          </cell>
          <cell r="J18" t="str">
            <v>袁丽红</v>
          </cell>
          <cell r="K18" t="str">
            <v>副教授</v>
          </cell>
          <cell r="L18" t="str">
            <v>76</v>
          </cell>
          <cell r="M18" t="str">
            <v>70</v>
          </cell>
          <cell r="N18" t="str">
            <v>79</v>
          </cell>
          <cell r="O18" t="str">
            <v/>
          </cell>
          <cell r="P18" t="str">
            <v>13.45</v>
          </cell>
        </row>
        <row r="19">
          <cell r="B19" t="str">
            <v>苏婷</v>
          </cell>
          <cell r="C19" t="str">
            <v>20205251418</v>
          </cell>
          <cell r="D19" t="str">
            <v>2020级物业管理1班</v>
          </cell>
          <cell r="E19" t="str">
            <v>写字楼设施设备管理研究——以成都IFS（国际金融中心）为例</v>
          </cell>
          <cell r="F19" t="str">
            <v>应用</v>
          </cell>
          <cell r="G19" t="str">
            <v>袁丽红</v>
          </cell>
          <cell r="H19" t="str">
            <v>副教授</v>
          </cell>
          <cell r="I19" t="str">
            <v>74</v>
          </cell>
          <cell r="J19" t="str">
            <v>鲜艳</v>
          </cell>
          <cell r="K19" t="str">
            <v>讲师</v>
          </cell>
          <cell r="L19" t="str">
            <v>81</v>
          </cell>
          <cell r="M19" t="str">
            <v>76</v>
          </cell>
          <cell r="N19" t="str">
            <v>77</v>
          </cell>
          <cell r="O19" t="str">
            <v/>
          </cell>
          <cell r="P19" t="str">
            <v>8.19</v>
          </cell>
        </row>
        <row r="20">
          <cell r="B20" t="str">
            <v>练香伶</v>
          </cell>
          <cell r="C20" t="str">
            <v>20205251461</v>
          </cell>
          <cell r="D20" t="str">
            <v>2020级物业管理2班</v>
          </cell>
          <cell r="E20" t="str">
            <v>物业服务企业客户满意度提升策略研究-以成都龙湖物业紫云赋项目为例</v>
          </cell>
          <cell r="F20" t="str">
            <v>应用</v>
          </cell>
          <cell r="G20" t="str">
            <v>袁丽红</v>
          </cell>
          <cell r="H20" t="str">
            <v>副教授</v>
          </cell>
          <cell r="I20" t="str">
            <v>76</v>
          </cell>
          <cell r="J20" t="str">
            <v>李萌</v>
          </cell>
          <cell r="K20" t="str">
            <v>副教授</v>
          </cell>
          <cell r="L20" t="str">
            <v>76</v>
          </cell>
          <cell r="M20" t="str">
            <v>78</v>
          </cell>
          <cell r="N20" t="str">
            <v>77</v>
          </cell>
          <cell r="O20" t="str">
            <v/>
          </cell>
          <cell r="P20" t="str">
            <v>16.98</v>
          </cell>
        </row>
        <row r="21">
          <cell r="B21" t="str">
            <v>李佳琦</v>
          </cell>
          <cell r="C21" t="str">
            <v>20205251407</v>
          </cell>
          <cell r="D21" t="str">
            <v>2020级物业管理1班</v>
          </cell>
          <cell r="E21" t="str">
            <v>医院物业服务质量提升策略研究——以绵阳圣宇物业服务有限公司为例</v>
          </cell>
          <cell r="F21" t="str">
            <v>应用</v>
          </cell>
          <cell r="G21" t="str">
            <v>李萌</v>
          </cell>
          <cell r="H21" t="str">
            <v>副教授</v>
          </cell>
          <cell r="I21" t="str">
            <v>72</v>
          </cell>
          <cell r="J21" t="str">
            <v>苟娜</v>
          </cell>
          <cell r="K21" t="str">
            <v>助教</v>
          </cell>
          <cell r="L21" t="str">
            <v>73</v>
          </cell>
          <cell r="M21" t="str">
            <v>88</v>
          </cell>
          <cell r="N21" t="str">
            <v>77</v>
          </cell>
          <cell r="O21" t="str">
            <v/>
          </cell>
          <cell r="P21" t="str">
            <v>2.3</v>
          </cell>
        </row>
        <row r="22">
          <cell r="B22" t="str">
            <v>李姗姗</v>
          </cell>
          <cell r="C22" t="str">
            <v>20205251408</v>
          </cell>
          <cell r="D22" t="str">
            <v>2020级物业管理1班</v>
          </cell>
          <cell r="E22" t="str">
            <v>老旧小区物业服务质量提升策略研究——以成都龙湖物业普罗雅庭项目为例</v>
          </cell>
          <cell r="F22" t="str">
            <v>应用</v>
          </cell>
          <cell r="G22" t="str">
            <v>李萌</v>
          </cell>
          <cell r="H22" t="str">
            <v>副教授</v>
          </cell>
          <cell r="I22" t="str">
            <v>80</v>
          </cell>
          <cell r="J22" t="str">
            <v>韦玮</v>
          </cell>
          <cell r="K22" t="str">
            <v>讲师</v>
          </cell>
          <cell r="L22" t="str">
            <v>80</v>
          </cell>
          <cell r="M22" t="str">
            <v>70</v>
          </cell>
          <cell r="N22" t="str">
            <v>77</v>
          </cell>
          <cell r="O22" t="str">
            <v/>
          </cell>
          <cell r="P22" t="str">
            <v>23.58</v>
          </cell>
        </row>
        <row r="23">
          <cell r="B23" t="str">
            <v>游玲</v>
          </cell>
          <cell r="C23" t="str">
            <v>20205251433</v>
          </cell>
          <cell r="D23" t="str">
            <v>2020级物业管理1班</v>
          </cell>
          <cell r="E23" t="str">
            <v>大数据对传统物业管理的优化研究—以成都龙湖宸光名邸为例</v>
          </cell>
          <cell r="F23" t="str">
            <v>应用</v>
          </cell>
          <cell r="G23" t="str">
            <v>鲜艳</v>
          </cell>
          <cell r="H23" t="str">
            <v>讲师</v>
          </cell>
          <cell r="I23" t="str">
            <v>77</v>
          </cell>
          <cell r="J23" t="str">
            <v>毛庆华</v>
          </cell>
          <cell r="K23" t="str">
            <v>副教授</v>
          </cell>
          <cell r="L23" t="str">
            <v>87</v>
          </cell>
          <cell r="M23" t="str">
            <v>68</v>
          </cell>
          <cell r="N23" t="str">
            <v>77</v>
          </cell>
          <cell r="O23" t="str">
            <v/>
          </cell>
          <cell r="P23" t="str">
            <v>20.29</v>
          </cell>
        </row>
        <row r="24">
          <cell r="B24" t="str">
            <v>张莹</v>
          </cell>
          <cell r="C24" t="str">
            <v>20205251437</v>
          </cell>
          <cell r="D24" t="str">
            <v>2020级物业管理1班</v>
          </cell>
          <cell r="E24" t="str">
            <v>住宅物业服务质量提升策略研究——以成都保利堂悦花园为例</v>
          </cell>
          <cell r="F24" t="str">
            <v>应用</v>
          </cell>
          <cell r="G24" t="str">
            <v>李萌</v>
          </cell>
          <cell r="H24" t="str">
            <v>副教授</v>
          </cell>
          <cell r="I24" t="str">
            <v>75</v>
          </cell>
          <cell r="J24" t="str">
            <v>鲜艳</v>
          </cell>
          <cell r="K24" t="str">
            <v>讲师</v>
          </cell>
          <cell r="L24" t="str">
            <v>80</v>
          </cell>
          <cell r="M24" t="str">
            <v>75</v>
          </cell>
          <cell r="N24" t="str">
            <v>77</v>
          </cell>
          <cell r="O24" t="str">
            <v/>
          </cell>
          <cell r="P24" t="str">
            <v>20.67</v>
          </cell>
        </row>
        <row r="25">
          <cell r="B25" t="str">
            <v>唐俊</v>
          </cell>
          <cell r="C25" t="str">
            <v>20205251422</v>
          </cell>
          <cell r="D25" t="str">
            <v>2020级物业管理1班</v>
          </cell>
          <cell r="E25" t="str">
            <v>住宅物业服务质量提升策略研究——以碧桂园豪进广场项目为例</v>
          </cell>
          <cell r="F25" t="str">
            <v>应用</v>
          </cell>
          <cell r="G25" t="str">
            <v>鲜艳</v>
          </cell>
          <cell r="H25" t="str">
            <v>讲师</v>
          </cell>
          <cell r="I25" t="str">
            <v>79</v>
          </cell>
          <cell r="J25" t="str">
            <v>李萌</v>
          </cell>
          <cell r="K25" t="str">
            <v>副教授</v>
          </cell>
          <cell r="L25" t="str">
            <v>75</v>
          </cell>
          <cell r="M25" t="str">
            <v>76</v>
          </cell>
          <cell r="N25" t="str">
            <v>77</v>
          </cell>
          <cell r="O25" t="str">
            <v/>
          </cell>
          <cell r="P25" t="str">
            <v>20.11</v>
          </cell>
        </row>
        <row r="26">
          <cell r="B26" t="str">
            <v>苏小芮</v>
          </cell>
          <cell r="C26" t="str">
            <v>20205251419</v>
          </cell>
          <cell r="D26" t="str">
            <v>2020级物业管理1班</v>
          </cell>
          <cell r="E26" t="str">
            <v>物业收费率提升策略研究––以成都龙湖物业云著名邸项目为例</v>
          </cell>
          <cell r="F26" t="str">
            <v>应用</v>
          </cell>
          <cell r="G26" t="str">
            <v>毛庆华</v>
          </cell>
          <cell r="H26" t="str">
            <v>副教授</v>
          </cell>
          <cell r="I26" t="str">
            <v>80</v>
          </cell>
          <cell r="J26" t="str">
            <v>韦玮</v>
          </cell>
          <cell r="K26" t="str">
            <v>讲师</v>
          </cell>
          <cell r="L26" t="str">
            <v>77</v>
          </cell>
          <cell r="M26" t="str">
            <v>74</v>
          </cell>
          <cell r="N26" t="str">
            <v>77</v>
          </cell>
          <cell r="O26" t="str">
            <v/>
          </cell>
          <cell r="P26" t="str">
            <v>13.02</v>
          </cell>
        </row>
        <row r="27">
          <cell r="B27" t="str">
            <v>李雨蔓</v>
          </cell>
          <cell r="C27" t="str">
            <v>20205251409</v>
          </cell>
          <cell r="D27" t="str">
            <v>2020级物业管理1班</v>
          </cell>
          <cell r="E27" t="str">
            <v>基于客户满意度对物业服务质量提升措施研究——以成都IFS（国际金融中心）为例</v>
          </cell>
          <cell r="F27" t="str">
            <v>应用</v>
          </cell>
          <cell r="G27" t="str">
            <v>袁丽红</v>
          </cell>
          <cell r="H27" t="str">
            <v>副教授</v>
          </cell>
          <cell r="I27" t="str">
            <v>73</v>
          </cell>
          <cell r="J27" t="str">
            <v>韦玮</v>
          </cell>
          <cell r="K27" t="str">
            <v>讲师</v>
          </cell>
          <cell r="L27" t="str">
            <v>85</v>
          </cell>
          <cell r="M27" t="str">
            <v>70</v>
          </cell>
          <cell r="N27" t="str">
            <v>76</v>
          </cell>
          <cell r="O27" t="str">
            <v/>
          </cell>
          <cell r="P27" t="str">
            <v>6.02</v>
          </cell>
        </row>
        <row r="28">
          <cell r="B28" t="str">
            <v>李佶骜</v>
          </cell>
          <cell r="C28" t="str">
            <v>20205251455</v>
          </cell>
          <cell r="D28" t="str">
            <v>2020级物业管理2班</v>
          </cell>
          <cell r="E28" t="str">
            <v>物业管理+养老服务模式研究——以衡易物业为例</v>
          </cell>
          <cell r="F28" t="str">
            <v>应用</v>
          </cell>
          <cell r="G28" t="str">
            <v>苟娜</v>
          </cell>
          <cell r="H28" t="str">
            <v>助教</v>
          </cell>
          <cell r="I28" t="str">
            <v>80</v>
          </cell>
          <cell r="J28" t="str">
            <v>毛庆华</v>
          </cell>
          <cell r="K28" t="str">
            <v>副教授</v>
          </cell>
          <cell r="L28" t="str">
            <v>81</v>
          </cell>
          <cell r="M28" t="str">
            <v>65</v>
          </cell>
          <cell r="N28" t="str">
            <v>76</v>
          </cell>
          <cell r="O28" t="str">
            <v/>
          </cell>
          <cell r="P28" t="str">
            <v>23.02</v>
          </cell>
        </row>
        <row r="29">
          <cell r="B29" t="str">
            <v>杨春薏</v>
          </cell>
          <cell r="C29" t="str">
            <v>20205251482</v>
          </cell>
          <cell r="D29" t="str">
            <v>2020级物业管理2班</v>
          </cell>
          <cell r="E29" t="str">
            <v>住宅物业服务质量提升策略研究——以成都龙湖物业上城项目为例</v>
          </cell>
          <cell r="F29" t="str">
            <v>应用</v>
          </cell>
          <cell r="G29" t="str">
            <v>苟娜</v>
          </cell>
          <cell r="H29" t="str">
            <v>助教</v>
          </cell>
          <cell r="I29" t="str">
            <v>80</v>
          </cell>
          <cell r="J29" t="str">
            <v>韦玮</v>
          </cell>
          <cell r="K29" t="str">
            <v>讲师</v>
          </cell>
          <cell r="L29" t="str">
            <v>81</v>
          </cell>
          <cell r="M29" t="str">
            <v>65</v>
          </cell>
          <cell r="N29" t="str">
            <v>76</v>
          </cell>
          <cell r="O29" t="str">
            <v/>
          </cell>
          <cell r="P29" t="str">
            <v>13.87</v>
          </cell>
        </row>
        <row r="30">
          <cell r="B30" t="str">
            <v>王兴杰</v>
          </cell>
          <cell r="C30" t="str">
            <v>20205251426</v>
          </cell>
          <cell r="D30" t="str">
            <v>2020级物业管理1班</v>
          </cell>
          <cell r="E30" t="str">
            <v>论住宅小区如何提高物业服务质量——以成都市金优物业服务有限责任公司为例</v>
          </cell>
          <cell r="F30" t="str">
            <v>应用</v>
          </cell>
          <cell r="G30" t="str">
            <v>鲜艳</v>
          </cell>
          <cell r="H30" t="str">
            <v>讲师</v>
          </cell>
          <cell r="I30" t="str">
            <v>76</v>
          </cell>
          <cell r="J30" t="str">
            <v>李萌</v>
          </cell>
          <cell r="K30" t="str">
            <v>副教授</v>
          </cell>
          <cell r="L30" t="str">
            <v>75</v>
          </cell>
          <cell r="M30" t="str">
            <v>74</v>
          </cell>
          <cell r="N30" t="str">
            <v>75</v>
          </cell>
          <cell r="O30" t="str">
            <v/>
          </cell>
          <cell r="P30" t="str">
            <v>17.75</v>
          </cell>
        </row>
        <row r="31">
          <cell r="B31" t="str">
            <v>李鸿羚</v>
          </cell>
          <cell r="C31" t="str">
            <v>20205251406</v>
          </cell>
          <cell r="D31" t="str">
            <v>2020级物业管理1班</v>
          </cell>
          <cell r="E31" t="str">
            <v>住宅小区物业服务质量提升策略研究——以华玮物业樟菊园项目为例</v>
          </cell>
          <cell r="F31" t="str">
            <v>应用</v>
          </cell>
          <cell r="G31" t="str">
            <v>袁丽红</v>
          </cell>
          <cell r="H31" t="str">
            <v>副教授</v>
          </cell>
          <cell r="I31" t="str">
            <v>76</v>
          </cell>
          <cell r="J31" t="str">
            <v>李萌</v>
          </cell>
          <cell r="K31" t="str">
            <v>副教授</v>
          </cell>
          <cell r="L31" t="str">
            <v>76</v>
          </cell>
          <cell r="M31" t="str">
            <v>71</v>
          </cell>
          <cell r="N31" t="str">
            <v>75</v>
          </cell>
          <cell r="O31" t="str">
            <v/>
          </cell>
          <cell r="P31" t="str">
            <v>20.23</v>
          </cell>
        </row>
        <row r="32">
          <cell r="B32" t="str">
            <v>易馨月</v>
          </cell>
          <cell r="C32" t="str">
            <v>20205251432</v>
          </cell>
          <cell r="D32" t="str">
            <v>2020级物业管理1班</v>
          </cell>
          <cell r="E32" t="str">
            <v>商住两用型项目物业管理存在的问题及对策研究——以成都龙湖物业紫宸·香颂项目为例</v>
          </cell>
          <cell r="F32" t="str">
            <v>应用</v>
          </cell>
          <cell r="G32" t="str">
            <v>苟娜</v>
          </cell>
          <cell r="H32" t="str">
            <v>助教</v>
          </cell>
          <cell r="I32" t="str">
            <v>75</v>
          </cell>
          <cell r="J32" t="str">
            <v>毛庆华</v>
          </cell>
          <cell r="K32" t="str">
            <v>副教授</v>
          </cell>
          <cell r="L32" t="str">
            <v>78</v>
          </cell>
          <cell r="M32" t="str">
            <v>73</v>
          </cell>
          <cell r="N32" t="str">
            <v>75</v>
          </cell>
          <cell r="O32" t="str">
            <v/>
          </cell>
          <cell r="P32" t="str">
            <v>22.36</v>
          </cell>
        </row>
        <row r="33">
          <cell r="B33" t="str">
            <v>许林</v>
          </cell>
          <cell r="C33" t="str">
            <v>20205251481</v>
          </cell>
          <cell r="D33" t="str">
            <v>2020级物业管理2班</v>
          </cell>
          <cell r="E33" t="str">
            <v>商业物业客户服务存在的问题及对策研究——以成都IFS（成都国际金融中心）为例</v>
          </cell>
          <cell r="F33" t="str">
            <v>应用</v>
          </cell>
          <cell r="G33" t="str">
            <v>毛庆华</v>
          </cell>
          <cell r="H33" t="str">
            <v>副教授</v>
          </cell>
          <cell r="I33" t="str">
            <v>83</v>
          </cell>
          <cell r="J33" t="str">
            <v>袁丽红</v>
          </cell>
          <cell r="K33" t="str">
            <v>副教授</v>
          </cell>
          <cell r="L33" t="str">
            <v>70</v>
          </cell>
          <cell r="M33" t="str">
            <v>70</v>
          </cell>
          <cell r="N33" t="str">
            <v>75</v>
          </cell>
          <cell r="O33" t="str">
            <v/>
          </cell>
          <cell r="P33" t="str">
            <v>24.36</v>
          </cell>
        </row>
        <row r="34">
          <cell r="B34" t="str">
            <v>汤葭煜</v>
          </cell>
          <cell r="C34" t="str">
            <v>20205251420</v>
          </cell>
          <cell r="D34" t="str">
            <v>2020级物业管理1班</v>
          </cell>
          <cell r="E34" t="str">
            <v>论高端商业物业保洁品质管理——以成都IFS（国际金融中心）为例</v>
          </cell>
          <cell r="F34" t="str">
            <v>应用</v>
          </cell>
          <cell r="G34" t="str">
            <v>鲜艳</v>
          </cell>
          <cell r="H34" t="str">
            <v>讲师</v>
          </cell>
          <cell r="I34" t="str">
            <v>76</v>
          </cell>
          <cell r="J34" t="str">
            <v>袁丽红</v>
          </cell>
          <cell r="K34" t="str">
            <v>副教授</v>
          </cell>
          <cell r="L34" t="str">
            <v>74</v>
          </cell>
          <cell r="M34" t="str">
            <v>73</v>
          </cell>
          <cell r="N34" t="str">
            <v>75</v>
          </cell>
          <cell r="O34" t="str">
            <v/>
          </cell>
          <cell r="P34" t="str">
            <v>14.22</v>
          </cell>
        </row>
        <row r="35">
          <cell r="B35" t="str">
            <v>李佳杰</v>
          </cell>
          <cell r="C35" t="str">
            <v>20205251456</v>
          </cell>
          <cell r="D35" t="str">
            <v>2020级物业管理2班</v>
          </cell>
          <cell r="E35" t="str">
            <v>住宅物业多种经营项目管理研究---以成都保利物业两河森林项目为例</v>
          </cell>
          <cell r="F35" t="str">
            <v>应用</v>
          </cell>
          <cell r="G35" t="str">
            <v>袁丽红</v>
          </cell>
          <cell r="H35" t="str">
            <v>副教授</v>
          </cell>
          <cell r="I35" t="str">
            <v>79</v>
          </cell>
          <cell r="J35" t="str">
            <v>苟娜</v>
          </cell>
          <cell r="K35" t="str">
            <v>助教</v>
          </cell>
          <cell r="L35" t="str">
            <v>80</v>
          </cell>
          <cell r="M35" t="str">
            <v>65</v>
          </cell>
          <cell r="N35" t="str">
            <v>75</v>
          </cell>
          <cell r="O35" t="str">
            <v/>
          </cell>
          <cell r="P35" t="str">
            <v>16.23</v>
          </cell>
        </row>
        <row r="36">
          <cell r="B36" t="str">
            <v>张廷桢</v>
          </cell>
          <cell r="C36" t="str">
            <v>20205251436</v>
          </cell>
          <cell r="D36" t="str">
            <v>2020级物业管理1班</v>
          </cell>
          <cell r="E36" t="str">
            <v>物业企业服务质量提升策略研究  —以龙湖物业龙悦台项目为例</v>
          </cell>
          <cell r="F36" t="str">
            <v>应用</v>
          </cell>
          <cell r="G36" t="str">
            <v>袁丽红</v>
          </cell>
          <cell r="H36" t="str">
            <v>副教授</v>
          </cell>
          <cell r="I36" t="str">
            <v>75</v>
          </cell>
          <cell r="J36" t="str">
            <v>苟娜</v>
          </cell>
          <cell r="K36" t="str">
            <v>助教</v>
          </cell>
          <cell r="L36" t="str">
            <v>77</v>
          </cell>
          <cell r="M36" t="str">
            <v>69</v>
          </cell>
          <cell r="N36" t="str">
            <v>74</v>
          </cell>
          <cell r="O36" t="str">
            <v/>
          </cell>
          <cell r="P36" t="str">
            <v>14.5</v>
          </cell>
        </row>
        <row r="37">
          <cell r="B37" t="str">
            <v>龚诗逸</v>
          </cell>
          <cell r="C37" t="str">
            <v>20205251448</v>
          </cell>
          <cell r="D37" t="str">
            <v>2020级物业管理2班</v>
          </cell>
          <cell r="E37" t="str">
            <v>物业纠纷管理问题及对策研究——以成都龙湖物业梵城项目为例</v>
          </cell>
          <cell r="F37" t="str">
            <v>应用</v>
          </cell>
          <cell r="G37" t="str">
            <v>苟娜</v>
          </cell>
          <cell r="H37" t="str">
            <v>助教</v>
          </cell>
          <cell r="I37" t="str">
            <v>78</v>
          </cell>
          <cell r="J37" t="str">
            <v>韦玮</v>
          </cell>
          <cell r="K37" t="str">
            <v>讲师</v>
          </cell>
          <cell r="L37" t="str">
            <v>75</v>
          </cell>
          <cell r="M37" t="str">
            <v>68</v>
          </cell>
          <cell r="N37" t="str">
            <v>74</v>
          </cell>
          <cell r="O37" t="str">
            <v/>
          </cell>
          <cell r="P37" t="str">
            <v>15.85</v>
          </cell>
        </row>
        <row r="38">
          <cell r="B38" t="str">
            <v>赵浬君</v>
          </cell>
          <cell r="C38" t="str">
            <v>20205251438</v>
          </cell>
          <cell r="D38" t="str">
            <v>2020级物业管理1班</v>
          </cell>
          <cell r="E38" t="str">
            <v>住宅物业服务质量提升策略研究——以成都龙湖物业西宸原著为例</v>
          </cell>
          <cell r="F38" t="str">
            <v>应用</v>
          </cell>
          <cell r="G38" t="str">
            <v>毛庆华</v>
          </cell>
          <cell r="H38" t="str">
            <v>副教授</v>
          </cell>
          <cell r="I38" t="str">
            <v>68</v>
          </cell>
          <cell r="J38" t="str">
            <v>袁丽红</v>
          </cell>
          <cell r="K38" t="str">
            <v>副教授</v>
          </cell>
          <cell r="L38" t="str">
            <v>75</v>
          </cell>
          <cell r="M38" t="str">
            <v>80</v>
          </cell>
          <cell r="N38" t="str">
            <v>74</v>
          </cell>
          <cell r="O38" t="str">
            <v/>
          </cell>
          <cell r="P38" t="str">
            <v>22.17</v>
          </cell>
        </row>
        <row r="39">
          <cell r="B39" t="str">
            <v>谌婕</v>
          </cell>
          <cell r="C39" t="str">
            <v>20205251441</v>
          </cell>
          <cell r="D39" t="str">
            <v>2020级物业管理2班</v>
          </cell>
          <cell r="E39" t="str">
            <v>新媒体工具在住宅物业服务中的运用研究——以华玮物业镏金岁月为例</v>
          </cell>
          <cell r="F39" t="str">
            <v>应用</v>
          </cell>
          <cell r="G39" t="str">
            <v>袁丽红</v>
          </cell>
          <cell r="H39" t="str">
            <v>副教授</v>
          </cell>
          <cell r="I39" t="str">
            <v>68</v>
          </cell>
          <cell r="J39" t="str">
            <v>鲜艳</v>
          </cell>
          <cell r="K39" t="str">
            <v>讲师</v>
          </cell>
          <cell r="L39" t="str">
            <v>82</v>
          </cell>
          <cell r="M39" t="str">
            <v>69</v>
          </cell>
          <cell r="N39" t="str">
            <v>73</v>
          </cell>
          <cell r="O39" t="str">
            <v/>
          </cell>
          <cell r="P39" t="str">
            <v>25.82</v>
          </cell>
        </row>
        <row r="40">
          <cell r="B40" t="str">
            <v>谭庆灵</v>
          </cell>
          <cell r="C40" t="str">
            <v>20205251468</v>
          </cell>
          <cell r="D40" t="str">
            <v>2020级物业管理2班</v>
          </cell>
          <cell r="E40" t="str">
            <v>城市住宅物业管理面临的困境及对策研究——以四川华玮物业公司镏金岁月项目为例</v>
          </cell>
          <cell r="F40" t="str">
            <v>应用</v>
          </cell>
          <cell r="G40" t="str">
            <v>苟娜</v>
          </cell>
          <cell r="H40" t="str">
            <v>助教</v>
          </cell>
          <cell r="I40" t="str">
            <v>75</v>
          </cell>
          <cell r="J40" t="str">
            <v>袁丽红</v>
          </cell>
          <cell r="K40" t="str">
            <v>副教授</v>
          </cell>
          <cell r="L40" t="str">
            <v>71</v>
          </cell>
          <cell r="M40" t="str">
            <v>73</v>
          </cell>
          <cell r="N40" t="str">
            <v>73</v>
          </cell>
          <cell r="O40" t="str">
            <v/>
          </cell>
          <cell r="P40" t="str">
            <v>18.2</v>
          </cell>
        </row>
        <row r="41">
          <cell r="B41" t="str">
            <v>张琼华</v>
          </cell>
          <cell r="C41" t="str">
            <v>20205251435</v>
          </cell>
          <cell r="D41" t="str">
            <v>2020级物业管理1班</v>
          </cell>
          <cell r="E41" t="str">
            <v>住宅物业服务质量提升策略研究——以成都长城物业绿地城项目为例</v>
          </cell>
          <cell r="F41" t="str">
            <v>应用</v>
          </cell>
          <cell r="G41" t="str">
            <v>李萌</v>
          </cell>
          <cell r="H41" t="str">
            <v>副教授</v>
          </cell>
          <cell r="I41" t="str">
            <v>70</v>
          </cell>
          <cell r="J41" t="str">
            <v>毛庆华</v>
          </cell>
          <cell r="K41" t="str">
            <v>副教授</v>
          </cell>
          <cell r="L41" t="str">
            <v>80</v>
          </cell>
          <cell r="M41" t="str">
            <v>71</v>
          </cell>
          <cell r="N41" t="str">
            <v>73</v>
          </cell>
          <cell r="O41" t="str">
            <v/>
          </cell>
          <cell r="P41" t="str">
            <v>22.52</v>
          </cell>
        </row>
        <row r="42">
          <cell r="B42" t="str">
            <v>唐丹</v>
          </cell>
          <cell r="C42" t="str">
            <v>20205251421</v>
          </cell>
          <cell r="D42" t="str">
            <v>2020级物业管理1班</v>
          </cell>
          <cell r="E42" t="str">
            <v>基于客户服务的业主满意度提升对策研究——以成都市金优物业服务有限责任公司为例</v>
          </cell>
          <cell r="F42" t="str">
            <v>应用</v>
          </cell>
          <cell r="G42" t="str">
            <v>苟娜</v>
          </cell>
          <cell r="H42" t="str">
            <v>助教</v>
          </cell>
          <cell r="I42" t="str">
            <v>77</v>
          </cell>
          <cell r="J42" t="str">
            <v>毛庆华</v>
          </cell>
          <cell r="K42" t="str">
            <v>副教授</v>
          </cell>
          <cell r="L42" t="str">
            <v>75</v>
          </cell>
          <cell r="M42" t="str">
            <v>65</v>
          </cell>
          <cell r="N42" t="str">
            <v>73</v>
          </cell>
          <cell r="O42" t="str">
            <v/>
          </cell>
          <cell r="P42" t="str">
            <v>13.01</v>
          </cell>
        </row>
        <row r="43">
          <cell r="B43" t="str">
            <v>严心雨</v>
          </cell>
          <cell r="C43" t="str">
            <v>20205251429</v>
          </cell>
          <cell r="D43" t="str">
            <v>2020级物业管理1班</v>
          </cell>
          <cell r="E43" t="str">
            <v>住宅小区业主满意度提升策略研究-以交大万嘉樟菊园为例</v>
          </cell>
          <cell r="F43" t="str">
            <v>应用</v>
          </cell>
          <cell r="G43" t="str">
            <v>李萌</v>
          </cell>
          <cell r="H43" t="str">
            <v>副教授</v>
          </cell>
          <cell r="I43" t="str">
            <v>70</v>
          </cell>
          <cell r="J43" t="str">
            <v>袁丽红</v>
          </cell>
          <cell r="K43" t="str">
            <v>副教授</v>
          </cell>
          <cell r="L43" t="str">
            <v>75</v>
          </cell>
          <cell r="M43" t="str">
            <v>73</v>
          </cell>
          <cell r="N43" t="str">
            <v>72</v>
          </cell>
          <cell r="O43" t="str">
            <v/>
          </cell>
          <cell r="P43" t="str">
            <v>22.86</v>
          </cell>
        </row>
        <row r="44">
          <cell r="B44" t="str">
            <v>吕爽</v>
          </cell>
          <cell r="C44" t="str">
            <v>20205251415</v>
          </cell>
          <cell r="D44" t="str">
            <v>2020级物业管理1班</v>
          </cell>
          <cell r="E44" t="str">
            <v>商业经营项目安防管理研究——以成都IFS（国际金融中心）为例</v>
          </cell>
          <cell r="F44" t="str">
            <v>应用</v>
          </cell>
          <cell r="G44" t="str">
            <v>袁丽红</v>
          </cell>
          <cell r="H44" t="str">
            <v>副教授</v>
          </cell>
          <cell r="I44" t="str">
            <v>70</v>
          </cell>
          <cell r="J44" t="str">
            <v>鲜艳</v>
          </cell>
          <cell r="K44" t="str">
            <v>讲师</v>
          </cell>
          <cell r="L44" t="str">
            <v>80</v>
          </cell>
          <cell r="M44" t="str">
            <v>65</v>
          </cell>
          <cell r="N44" t="str">
            <v>72</v>
          </cell>
          <cell r="O44" t="str">
            <v/>
          </cell>
          <cell r="P44" t="str">
            <v>18.2</v>
          </cell>
        </row>
        <row r="45">
          <cell r="B45" t="str">
            <v>梁桂滔</v>
          </cell>
          <cell r="C45" t="str">
            <v>20205251411</v>
          </cell>
          <cell r="D45" t="str">
            <v>2020级物业管理1班</v>
          </cell>
          <cell r="E45" t="str">
            <v>物业企业参与社区治理的问题及策略研究——以成都龙湖物业公司三千里项目为例</v>
          </cell>
          <cell r="F45" t="str">
            <v>应用</v>
          </cell>
          <cell r="G45" t="str">
            <v>苟娜</v>
          </cell>
          <cell r="H45" t="str">
            <v>助教</v>
          </cell>
          <cell r="I45" t="str">
            <v>69</v>
          </cell>
          <cell r="J45" t="str">
            <v>鲜艳</v>
          </cell>
          <cell r="K45" t="str">
            <v>讲师</v>
          </cell>
          <cell r="L45" t="str">
            <v>80</v>
          </cell>
          <cell r="M45" t="str">
            <v>68</v>
          </cell>
          <cell r="N45" t="str">
            <v>72</v>
          </cell>
          <cell r="O45" t="str">
            <v/>
          </cell>
          <cell r="P45" t="str">
            <v>18.75</v>
          </cell>
        </row>
        <row r="46">
          <cell r="B46" t="str">
            <v>文正龙</v>
          </cell>
          <cell r="C46" t="str">
            <v>20205251475</v>
          </cell>
          <cell r="D46" t="str">
            <v>2020级物业管理2班</v>
          </cell>
          <cell r="E46" t="str">
            <v>商业物业保洁管理现状及对策研究——以成都国际金融中心为例</v>
          </cell>
          <cell r="F46" t="str">
            <v>应用</v>
          </cell>
          <cell r="G46" t="str">
            <v>苟娜</v>
          </cell>
          <cell r="H46" t="str">
            <v>助教</v>
          </cell>
          <cell r="I46" t="str">
            <v>72</v>
          </cell>
          <cell r="J46" t="str">
            <v>韦玮</v>
          </cell>
          <cell r="K46" t="str">
            <v>讲师</v>
          </cell>
          <cell r="L46" t="str">
            <v>70</v>
          </cell>
          <cell r="M46" t="str">
            <v>73</v>
          </cell>
          <cell r="N46" t="str">
            <v>72</v>
          </cell>
          <cell r="O46" t="str">
            <v/>
          </cell>
          <cell r="P46" t="str">
            <v>18.54</v>
          </cell>
        </row>
        <row r="47">
          <cell r="B47" t="str">
            <v>李阳</v>
          </cell>
          <cell r="C47" t="str">
            <v>20205251458</v>
          </cell>
          <cell r="D47" t="str">
            <v>2020级物业管理2班</v>
          </cell>
          <cell r="E47" t="str">
            <v>物业消防设施设备管理研究——以成都万科新城时代之光为例</v>
          </cell>
          <cell r="F47" t="str">
            <v>应用</v>
          </cell>
          <cell r="G47" t="str">
            <v>鲜艳</v>
          </cell>
          <cell r="H47" t="str">
            <v>讲师</v>
          </cell>
          <cell r="I47" t="str">
            <v>80</v>
          </cell>
          <cell r="J47" t="str">
            <v>苟娜</v>
          </cell>
          <cell r="K47" t="str">
            <v>助教</v>
          </cell>
          <cell r="L47" t="str">
            <v>63</v>
          </cell>
          <cell r="M47" t="str">
            <v>70</v>
          </cell>
          <cell r="N47" t="str">
            <v>72</v>
          </cell>
          <cell r="O47" t="str">
            <v/>
          </cell>
          <cell r="P47" t="str">
            <v>23.72</v>
          </cell>
        </row>
        <row r="48">
          <cell r="B48" t="str">
            <v>罗凯文</v>
          </cell>
          <cell r="C48" t="str">
            <v>20205251464</v>
          </cell>
          <cell r="D48" t="str">
            <v>2020级物业管理2班</v>
          </cell>
          <cell r="E48" t="str">
            <v>基于楼宇智能化的物业安防系统研究——以成都龙湖物业时代天街项目为例</v>
          </cell>
          <cell r="F48" t="str">
            <v>应用</v>
          </cell>
          <cell r="G48" t="str">
            <v>苟娜</v>
          </cell>
          <cell r="H48" t="str">
            <v>助教</v>
          </cell>
          <cell r="I48" t="str">
            <v>76</v>
          </cell>
          <cell r="J48" t="str">
            <v>袁丽红</v>
          </cell>
          <cell r="K48" t="str">
            <v>副教授</v>
          </cell>
          <cell r="L48" t="str">
            <v>67</v>
          </cell>
          <cell r="M48" t="str">
            <v>71</v>
          </cell>
          <cell r="N48" t="str">
            <v>72</v>
          </cell>
          <cell r="O48" t="str">
            <v/>
          </cell>
          <cell r="P48" t="str">
            <v>24.2</v>
          </cell>
        </row>
        <row r="49">
          <cell r="B49" t="str">
            <v>朱蕊</v>
          </cell>
          <cell r="C49" t="str">
            <v>20205251486</v>
          </cell>
          <cell r="D49" t="str">
            <v>2020级物业管理2班</v>
          </cell>
          <cell r="E49" t="str">
            <v>住宅小区物业服务质量提升策略研究——以四川阳光物业维多利亚项目为例</v>
          </cell>
          <cell r="F49" t="str">
            <v>应用</v>
          </cell>
          <cell r="G49" t="str">
            <v>李萌</v>
          </cell>
          <cell r="H49" t="str">
            <v>副教授</v>
          </cell>
          <cell r="I49" t="str">
            <v>70</v>
          </cell>
          <cell r="J49" t="str">
            <v>鲜艳</v>
          </cell>
          <cell r="K49" t="str">
            <v>讲师</v>
          </cell>
          <cell r="L49" t="str">
            <v>79</v>
          </cell>
          <cell r="M49" t="str">
            <v>69</v>
          </cell>
          <cell r="N49" t="str">
            <v>72</v>
          </cell>
          <cell r="O49" t="str">
            <v/>
          </cell>
          <cell r="P49" t="str">
            <v>1.11</v>
          </cell>
        </row>
        <row r="50">
          <cell r="B50" t="str">
            <v>汪苗</v>
          </cell>
          <cell r="C50" t="str">
            <v>20205251473</v>
          </cell>
          <cell r="D50" t="str">
            <v>2020级物业管理2班</v>
          </cell>
          <cell r="E50" t="str">
            <v>物业企业后备人才培养策略研究——以成都龙湖物业服务公司景粼 玖序项目为例</v>
          </cell>
          <cell r="F50" t="str">
            <v>应用</v>
          </cell>
          <cell r="G50" t="str">
            <v>苟娜</v>
          </cell>
          <cell r="H50" t="str">
            <v>助教</v>
          </cell>
          <cell r="I50" t="str">
            <v>70</v>
          </cell>
          <cell r="J50" t="str">
            <v>袁丽红</v>
          </cell>
          <cell r="K50" t="str">
            <v>副教授</v>
          </cell>
          <cell r="L50" t="str">
            <v>74</v>
          </cell>
          <cell r="M50" t="str">
            <v>69</v>
          </cell>
          <cell r="N50" t="str">
            <v>71</v>
          </cell>
          <cell r="O50" t="str">
            <v/>
          </cell>
          <cell r="P50" t="str">
            <v>6.73</v>
          </cell>
        </row>
        <row r="51">
          <cell r="B51" t="str">
            <v>葛语诗</v>
          </cell>
          <cell r="C51" t="str">
            <v>20205251447</v>
          </cell>
          <cell r="D51" t="str">
            <v>2020级物业管理2班</v>
          </cell>
          <cell r="E51" t="str">
            <v>住宅物业客服如何提升服务质量研究—以龙湖物业翠微清波项目为例</v>
          </cell>
          <cell r="F51" t="str">
            <v>应用</v>
          </cell>
          <cell r="G51" t="str">
            <v>鲜艳</v>
          </cell>
          <cell r="H51" t="str">
            <v>讲师</v>
          </cell>
          <cell r="I51" t="str">
            <v>75</v>
          </cell>
          <cell r="J51" t="str">
            <v>苟娜</v>
          </cell>
          <cell r="K51" t="str">
            <v>助教</v>
          </cell>
          <cell r="L51" t="str">
            <v>69</v>
          </cell>
          <cell r="M51" t="str">
            <v>67</v>
          </cell>
          <cell r="N51" t="str">
            <v>71</v>
          </cell>
          <cell r="O51" t="str">
            <v/>
          </cell>
          <cell r="P51" t="str">
            <v>6.93</v>
          </cell>
        </row>
        <row r="52">
          <cell r="B52" t="str">
            <v>向青城</v>
          </cell>
          <cell r="C52" t="str">
            <v>20205251479</v>
          </cell>
          <cell r="D52" t="str">
            <v>2020级物业管理2班</v>
          </cell>
          <cell r="E52" t="str">
            <v>物业企业参与社区养老服务的困境及策略研究—以宝石花物业管理有限公司为例</v>
          </cell>
          <cell r="F52" t="str">
            <v>应用</v>
          </cell>
          <cell r="G52" t="str">
            <v>李萌</v>
          </cell>
          <cell r="H52" t="str">
            <v>副教授</v>
          </cell>
          <cell r="I52" t="str">
            <v>75</v>
          </cell>
          <cell r="J52" t="str">
            <v>韦玮</v>
          </cell>
          <cell r="K52" t="str">
            <v>讲师</v>
          </cell>
          <cell r="L52" t="str">
            <v>69</v>
          </cell>
          <cell r="M52" t="str">
            <v>69</v>
          </cell>
          <cell r="N52" t="str">
            <v>71</v>
          </cell>
          <cell r="O52" t="str">
            <v/>
          </cell>
          <cell r="P52" t="str">
            <v>24.48</v>
          </cell>
        </row>
        <row r="53">
          <cell r="B53" t="str">
            <v>高梦圆</v>
          </cell>
          <cell r="C53" t="str">
            <v>20205251446</v>
          </cell>
          <cell r="D53" t="str">
            <v>2020级物业管理2班</v>
          </cell>
          <cell r="E53" t="str">
            <v>写字楼客户投诉问题及研究对策——以成都IFS国际金融中心办公楼为例</v>
          </cell>
          <cell r="F53" t="str">
            <v>应用</v>
          </cell>
          <cell r="G53" t="str">
            <v>鲜艳</v>
          </cell>
          <cell r="H53" t="str">
            <v>讲师</v>
          </cell>
          <cell r="I53" t="str">
            <v>80</v>
          </cell>
          <cell r="J53" t="str">
            <v>苟娜</v>
          </cell>
          <cell r="K53" t="str">
            <v>助教</v>
          </cell>
          <cell r="L53" t="str">
            <v>61</v>
          </cell>
          <cell r="M53" t="str">
            <v>70</v>
          </cell>
          <cell r="N53" t="str">
            <v>71</v>
          </cell>
          <cell r="O53" t="str">
            <v/>
          </cell>
          <cell r="P53" t="str">
            <v>22.74</v>
          </cell>
        </row>
        <row r="54">
          <cell r="B54" t="str">
            <v>刘浩雲</v>
          </cell>
          <cell r="C54" t="str">
            <v>20205251462</v>
          </cell>
          <cell r="D54" t="str">
            <v>2020级物业管理2班</v>
          </cell>
          <cell r="E54" t="str">
            <v>三位一体化模式对物业服务质量影响的研究——以成都保利香槟国际为例</v>
          </cell>
          <cell r="F54" t="str">
            <v>应用</v>
          </cell>
          <cell r="G54" t="str">
            <v>鲜艳</v>
          </cell>
          <cell r="H54" t="str">
            <v>讲师</v>
          </cell>
          <cell r="I54" t="str">
            <v>75</v>
          </cell>
          <cell r="J54" t="str">
            <v>毛庆华</v>
          </cell>
          <cell r="K54" t="str">
            <v>副教授</v>
          </cell>
          <cell r="L54" t="str">
            <v>65</v>
          </cell>
          <cell r="M54" t="str">
            <v>68</v>
          </cell>
          <cell r="N54" t="str">
            <v>70</v>
          </cell>
          <cell r="O54" t="str">
            <v/>
          </cell>
          <cell r="P54" t="str">
            <v>17.98</v>
          </cell>
        </row>
        <row r="55">
          <cell r="B55" t="str">
            <v>王丹</v>
          </cell>
          <cell r="C55" t="str">
            <v>20205251424</v>
          </cell>
          <cell r="D55" t="str">
            <v>2020级物业管理1班</v>
          </cell>
          <cell r="E55" t="str">
            <v>商住一体项目物业服务满意度研究——以金优物业清凤时代城项目为例</v>
          </cell>
          <cell r="F55" t="str">
            <v>应用</v>
          </cell>
          <cell r="G55" t="str">
            <v>李萌</v>
          </cell>
          <cell r="H55" t="str">
            <v>副教授</v>
          </cell>
          <cell r="I55" t="str">
            <v>70</v>
          </cell>
          <cell r="J55" t="str">
            <v>韦玮</v>
          </cell>
          <cell r="K55" t="str">
            <v>讲师</v>
          </cell>
          <cell r="L55" t="str">
            <v>68</v>
          </cell>
          <cell r="M55" t="str">
            <v>67</v>
          </cell>
          <cell r="N55" t="str">
            <v>69</v>
          </cell>
          <cell r="O55" t="str">
            <v/>
          </cell>
          <cell r="P55" t="str">
            <v>23.48</v>
          </cell>
        </row>
        <row r="56">
          <cell r="B56" t="str">
            <v>段熔琦</v>
          </cell>
          <cell r="C56" t="str">
            <v>20205251400</v>
          </cell>
          <cell r="D56" t="str">
            <v>2020级物业管理1班</v>
          </cell>
          <cell r="E56" t="str">
            <v>住宅物业管理服务满意度提升策略研究——以河南盛世物业管理有限责任公司为例</v>
          </cell>
          <cell r="F56" t="str">
            <v>应用</v>
          </cell>
          <cell r="G56" t="str">
            <v>苟娜</v>
          </cell>
          <cell r="H56" t="str">
            <v>助教</v>
          </cell>
          <cell r="I56" t="str">
            <v>68</v>
          </cell>
          <cell r="J56" t="str">
            <v>李萌</v>
          </cell>
          <cell r="K56" t="str">
            <v>副教授</v>
          </cell>
          <cell r="L56" t="str">
            <v>72</v>
          </cell>
          <cell r="M56" t="str">
            <v>67</v>
          </cell>
          <cell r="N56" t="str">
            <v>69</v>
          </cell>
          <cell r="O56" t="str">
            <v/>
          </cell>
          <cell r="P56" t="str">
            <v>22.12</v>
          </cell>
        </row>
        <row r="57">
          <cell r="B57" t="str">
            <v>郝嘉俊</v>
          </cell>
          <cell r="C57" t="str">
            <v>20205251449</v>
          </cell>
          <cell r="D57" t="str">
            <v>2020级物业管理2班</v>
          </cell>
          <cell r="E57" t="str">
            <v>住宅物业客户满意度提升策略研究——以成都麓生活物业服务有限公司为例</v>
          </cell>
          <cell r="F57" t="str">
            <v>应用</v>
          </cell>
          <cell r="G57" t="str">
            <v>李萌</v>
          </cell>
          <cell r="H57" t="str">
            <v>副教授</v>
          </cell>
          <cell r="I57" t="str">
            <v>75</v>
          </cell>
          <cell r="J57" t="str">
            <v>毛庆华</v>
          </cell>
          <cell r="K57" t="str">
            <v>副教授</v>
          </cell>
          <cell r="L57" t="str">
            <v>60</v>
          </cell>
          <cell r="M57" t="str">
            <v>66</v>
          </cell>
          <cell r="N57" t="str">
            <v>68</v>
          </cell>
          <cell r="O57" t="str">
            <v/>
          </cell>
          <cell r="P57" t="str">
            <v>16.23</v>
          </cell>
        </row>
        <row r="58">
          <cell r="B58" t="str">
            <v>杨蕊雨</v>
          </cell>
          <cell r="C58" t="str">
            <v>20205251484</v>
          </cell>
          <cell r="D58" t="str">
            <v>2020级物业管理2班</v>
          </cell>
          <cell r="E58" t="str">
            <v>住宅小区物业管理存在的问题与对策研究——以成都祥威物业花园小区为例</v>
          </cell>
          <cell r="F58" t="str">
            <v>应用</v>
          </cell>
          <cell r="G58" t="str">
            <v>李萌</v>
          </cell>
          <cell r="H58" t="str">
            <v>副教授</v>
          </cell>
          <cell r="I58" t="str">
            <v>72</v>
          </cell>
          <cell r="J58" t="str">
            <v>毛庆华</v>
          </cell>
          <cell r="K58" t="str">
            <v>副教授</v>
          </cell>
          <cell r="L58" t="str">
            <v>60</v>
          </cell>
          <cell r="M58" t="str">
            <v>67</v>
          </cell>
          <cell r="N58" t="str">
            <v>67</v>
          </cell>
          <cell r="O58" t="str">
            <v/>
          </cell>
          <cell r="P58" t="str">
            <v>20.52</v>
          </cell>
        </row>
        <row r="59">
          <cell r="B59" t="str">
            <v>代成</v>
          </cell>
          <cell r="C59" t="str">
            <v>20205251398</v>
          </cell>
          <cell r="D59" t="str">
            <v>2020级物业管理1班</v>
          </cell>
          <cell r="E59" t="str">
            <v>写字楼物业工程管理存在的问题及对策研究——以国宾科创中心为例</v>
          </cell>
          <cell r="F59" t="str">
            <v>应用</v>
          </cell>
          <cell r="G59" t="str">
            <v>毛庆华</v>
          </cell>
          <cell r="H59" t="str">
            <v>副教授</v>
          </cell>
          <cell r="I59" t="str">
            <v>60</v>
          </cell>
          <cell r="J59" t="str">
            <v>李萌</v>
          </cell>
          <cell r="K59" t="str">
            <v>副教授</v>
          </cell>
          <cell r="L59" t="str">
            <v>72</v>
          </cell>
          <cell r="M59" t="str">
            <v>69</v>
          </cell>
          <cell r="N59" t="str">
            <v>66</v>
          </cell>
          <cell r="O59" t="str">
            <v/>
          </cell>
          <cell r="P59" t="str">
            <v>26.98</v>
          </cell>
        </row>
        <row r="60">
          <cell r="B60" t="str">
            <v>黄晨曦</v>
          </cell>
          <cell r="C60" t="str">
            <v>20205251403</v>
          </cell>
          <cell r="D60" t="str">
            <v>2020级物业管理1班</v>
          </cell>
          <cell r="E60" t="str">
            <v>拆迁安置房业主满意度研究——以榴荫物业为例</v>
          </cell>
          <cell r="F60" t="str">
            <v>应用</v>
          </cell>
          <cell r="G60" t="str">
            <v>毛庆华</v>
          </cell>
          <cell r="H60" t="str">
            <v>副教授</v>
          </cell>
          <cell r="I60" t="str">
            <v>67</v>
          </cell>
          <cell r="J60" t="str">
            <v>苟娜</v>
          </cell>
          <cell r="K60" t="str">
            <v>助教</v>
          </cell>
          <cell r="L60" t="str">
            <v>67</v>
          </cell>
          <cell r="M60" t="str">
            <v>64</v>
          </cell>
          <cell r="N60" t="str">
            <v>66</v>
          </cell>
          <cell r="O60" t="str">
            <v/>
          </cell>
          <cell r="P60" t="str">
            <v>22.17</v>
          </cell>
        </row>
        <row r="61">
          <cell r="B61" t="str">
            <v>耿舒培</v>
          </cell>
          <cell r="C61" t="str">
            <v>20226251105</v>
          </cell>
          <cell r="D61" t="str">
            <v>2020级物业管理2班</v>
          </cell>
          <cell r="E61" t="str">
            <v>住宅物业服务满意度提升策略研究——以金优物业清凤时代城项目为例</v>
          </cell>
          <cell r="F61" t="str">
            <v>应用</v>
          </cell>
          <cell r="G61" t="str">
            <v>苟娜</v>
          </cell>
          <cell r="H61" t="str">
            <v>助教</v>
          </cell>
          <cell r="I61" t="str">
            <v>69</v>
          </cell>
          <cell r="J61" t="str">
            <v>袁丽红</v>
          </cell>
          <cell r="K61" t="str">
            <v>副教授</v>
          </cell>
          <cell r="L61" t="str">
            <v>66</v>
          </cell>
          <cell r="M61" t="str">
            <v>63</v>
          </cell>
          <cell r="N61" t="str">
            <v>66</v>
          </cell>
          <cell r="O61" t="str">
            <v/>
          </cell>
          <cell r="P61" t="str">
            <v>12.56</v>
          </cell>
        </row>
        <row r="62">
          <cell r="B62" t="str">
            <v>刘欣悦</v>
          </cell>
          <cell r="C62" t="str">
            <v>20205251463</v>
          </cell>
          <cell r="D62" t="str">
            <v>2020级物业管理2班</v>
          </cell>
          <cell r="E62" t="str">
            <v>住宅物业服务质量提升对策研究--以德阳四汇公司汇乐国际项目为例</v>
          </cell>
          <cell r="F62" t="str">
            <v>应用</v>
          </cell>
          <cell r="G62" t="str">
            <v>李萌</v>
          </cell>
          <cell r="H62" t="str">
            <v>副教授</v>
          </cell>
          <cell r="I62" t="str">
            <v>68</v>
          </cell>
          <cell r="J62" t="str">
            <v>袁丽红</v>
          </cell>
          <cell r="K62" t="str">
            <v>副教授</v>
          </cell>
          <cell r="L62" t="str">
            <v>63</v>
          </cell>
          <cell r="M62" t="str">
            <v>61</v>
          </cell>
          <cell r="N62" t="str">
            <v>64</v>
          </cell>
          <cell r="O62" t="str">
            <v/>
          </cell>
          <cell r="P62" t="str">
            <v>23.77</v>
          </cell>
        </row>
      </sheetData>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row r="1">
          <cell r="B1" t="str">
            <v/>
          </cell>
          <cell r="C1" t="str">
            <v/>
          </cell>
          <cell r="D1" t="str">
            <v/>
          </cell>
          <cell r="E1" t="str">
            <v/>
          </cell>
          <cell r="F1" t="str">
            <v/>
          </cell>
          <cell r="G1" t="str">
            <v/>
          </cell>
          <cell r="H1" t="str">
            <v/>
          </cell>
          <cell r="I1" t="str">
            <v/>
          </cell>
          <cell r="J1" t="str">
            <v/>
          </cell>
          <cell r="K1" t="str">
            <v/>
          </cell>
          <cell r="L1" t="str">
            <v/>
          </cell>
          <cell r="M1" t="str">
            <v/>
          </cell>
          <cell r="N1" t="str">
            <v/>
          </cell>
          <cell r="O1" t="str">
            <v/>
          </cell>
          <cell r="P1" t="str">
            <v/>
          </cell>
        </row>
        <row r="2">
          <cell r="B2" t="str">
            <v>姓名</v>
          </cell>
          <cell r="C2" t="str">
            <v>学号</v>
          </cell>
          <cell r="D2" t="str">
            <v>班级</v>
          </cell>
          <cell r="E2" t="str">
            <v>论文名称</v>
          </cell>
          <cell r="F2" t="str">
            <v>类型</v>
          </cell>
          <cell r="G2" t="str">
            <v>指导教师</v>
          </cell>
          <cell r="H2" t="str">
            <v/>
          </cell>
          <cell r="I2" t="str">
            <v/>
          </cell>
          <cell r="J2" t="str">
            <v>评审教师</v>
          </cell>
          <cell r="K2" t="str">
            <v/>
          </cell>
          <cell r="L2" t="str">
            <v/>
          </cell>
          <cell r="M2" t="str">
            <v>答辩成绩</v>
          </cell>
          <cell r="N2" t="str">
            <v>最终成绩</v>
          </cell>
          <cell r="O2" t="str">
            <v>存档编号</v>
          </cell>
          <cell r="P2" t="str">
            <v>重复率</v>
          </cell>
        </row>
        <row r="3">
          <cell r="B3" t="str">
            <v/>
          </cell>
          <cell r="C3" t="str">
            <v/>
          </cell>
          <cell r="D3" t="str">
            <v/>
          </cell>
          <cell r="E3" t="str">
            <v/>
          </cell>
          <cell r="F3" t="str">
            <v/>
          </cell>
          <cell r="G3" t="str">
            <v>姓名</v>
          </cell>
          <cell r="H3" t="str">
            <v>职称</v>
          </cell>
          <cell r="I3" t="str">
            <v>评分</v>
          </cell>
          <cell r="J3" t="str">
            <v>姓名</v>
          </cell>
          <cell r="K3" t="str">
            <v>职称</v>
          </cell>
          <cell r="L3" t="str">
            <v>评分</v>
          </cell>
          <cell r="M3" t="str">
            <v/>
          </cell>
          <cell r="N3" t="str">
            <v/>
          </cell>
          <cell r="O3" t="str">
            <v/>
          </cell>
          <cell r="P3" t="str">
            <v/>
          </cell>
        </row>
        <row r="4">
          <cell r="B4" t="str">
            <v>陈诗月</v>
          </cell>
          <cell r="C4" t="str">
            <v>20205271265</v>
          </cell>
          <cell r="D4" t="str">
            <v>2020级工程造价2班</v>
          </cell>
          <cell r="E4" t="str">
            <v>成都市伽马医院住院大楼项目工程量清单及招标控制价编制</v>
          </cell>
          <cell r="F4" t="str">
            <v>应用</v>
          </cell>
          <cell r="G4" t="str">
            <v>谢大勇</v>
          </cell>
          <cell r="H4" t="str">
            <v>讲师</v>
          </cell>
          <cell r="I4" t="str">
            <v>92</v>
          </cell>
          <cell r="J4" t="str">
            <v>韩佳勤</v>
          </cell>
          <cell r="K4" t="str">
            <v>助教</v>
          </cell>
          <cell r="L4" t="str">
            <v>80</v>
          </cell>
          <cell r="M4" t="str">
            <v>84</v>
          </cell>
          <cell r="N4" t="str">
            <v>86</v>
          </cell>
          <cell r="O4" t="str">
            <v/>
          </cell>
          <cell r="P4" t="str">
            <v>14.58</v>
          </cell>
        </row>
        <row r="5">
          <cell r="B5" t="str">
            <v>秦富强</v>
          </cell>
          <cell r="C5" t="str">
            <v>20226271192</v>
          </cell>
          <cell r="D5" t="str">
            <v>2020级工程造价5班</v>
          </cell>
          <cell r="E5" t="str">
            <v>四川省广安中学教学楼工程量清单及招标控制价编制</v>
          </cell>
          <cell r="F5" t="str">
            <v>应用</v>
          </cell>
          <cell r="G5" t="str">
            <v>刘雨谦</v>
          </cell>
          <cell r="H5" t="str">
            <v>讲师\工程师</v>
          </cell>
          <cell r="I5" t="str">
            <v>90</v>
          </cell>
          <cell r="J5" t="str">
            <v>于萱</v>
          </cell>
          <cell r="K5" t="str">
            <v>讲师</v>
          </cell>
          <cell r="L5" t="str">
            <v>89</v>
          </cell>
          <cell r="M5" t="str">
            <v>73</v>
          </cell>
          <cell r="N5" t="str">
            <v>85</v>
          </cell>
          <cell r="O5" t="str">
            <v/>
          </cell>
          <cell r="P5" t="str">
            <v>14.24</v>
          </cell>
        </row>
        <row r="6">
          <cell r="B6" t="str">
            <v>杨曼</v>
          </cell>
          <cell r="C6" t="str">
            <v>20205271314</v>
          </cell>
          <cell r="D6" t="str">
            <v>2020级工程造价2班</v>
          </cell>
          <cell r="E6" t="str">
            <v>四川省成都市郫都区瓷桦中学宿舍楼工程量清单及招标控制价编制</v>
          </cell>
          <cell r="F6" t="str">
            <v>应用</v>
          </cell>
          <cell r="G6" t="str">
            <v>王耀萱</v>
          </cell>
          <cell r="H6" t="str">
            <v>工程师/讲师</v>
          </cell>
          <cell r="I6" t="str">
            <v>90</v>
          </cell>
          <cell r="J6" t="str">
            <v>刘雨谦</v>
          </cell>
          <cell r="K6" t="str">
            <v>讲师\工程师</v>
          </cell>
          <cell r="L6" t="str">
            <v>79</v>
          </cell>
          <cell r="M6" t="str">
            <v>84</v>
          </cell>
          <cell r="N6" t="str">
            <v>85</v>
          </cell>
          <cell r="O6" t="str">
            <v/>
          </cell>
          <cell r="P6" t="str">
            <v>14.99</v>
          </cell>
        </row>
        <row r="7">
          <cell r="B7" t="str">
            <v>陈舒悦</v>
          </cell>
          <cell r="C7" t="str">
            <v>20205271213</v>
          </cell>
          <cell r="D7" t="str">
            <v>2020级工程造价1班</v>
          </cell>
          <cell r="E7" t="str">
            <v>渠县第二中学宿舍楼工程量清单及招标控制价编制</v>
          </cell>
          <cell r="F7" t="str">
            <v>应用</v>
          </cell>
          <cell r="G7" t="str">
            <v>于萱</v>
          </cell>
          <cell r="H7" t="str">
            <v>讲师</v>
          </cell>
          <cell r="I7" t="str">
            <v>82</v>
          </cell>
          <cell r="J7" t="str">
            <v>谢大勇</v>
          </cell>
          <cell r="K7" t="str">
            <v>讲师</v>
          </cell>
          <cell r="L7" t="str">
            <v>87</v>
          </cell>
          <cell r="M7" t="str">
            <v>85</v>
          </cell>
          <cell r="N7" t="str">
            <v>84</v>
          </cell>
          <cell r="O7" t="str">
            <v/>
          </cell>
          <cell r="P7" t="str">
            <v>20.71</v>
          </cell>
        </row>
        <row r="8">
          <cell r="B8" t="str">
            <v>陈鑫羽</v>
          </cell>
          <cell r="C8" t="str">
            <v>20226271025</v>
          </cell>
          <cell r="D8" t="str">
            <v>2020级工程造价3班</v>
          </cell>
          <cell r="E8" t="str">
            <v>蒲江县消防站业务楼项目工程量清单及招标控制价编制</v>
          </cell>
          <cell r="F8" t="str">
            <v>应用</v>
          </cell>
          <cell r="G8" t="str">
            <v>谢大勇</v>
          </cell>
          <cell r="H8" t="str">
            <v>讲师</v>
          </cell>
          <cell r="I8" t="str">
            <v>90</v>
          </cell>
          <cell r="J8" t="str">
            <v>韩佳勤</v>
          </cell>
          <cell r="K8" t="str">
            <v>助教</v>
          </cell>
          <cell r="L8" t="str">
            <v>75</v>
          </cell>
          <cell r="M8" t="str">
            <v>84</v>
          </cell>
          <cell r="N8" t="str">
            <v>84</v>
          </cell>
          <cell r="O8" t="str">
            <v/>
          </cell>
          <cell r="P8" t="str">
            <v>21.4</v>
          </cell>
        </row>
        <row r="9">
          <cell r="B9" t="str">
            <v>周天伦</v>
          </cell>
          <cell r="C9" t="str">
            <v>20226271226</v>
          </cell>
          <cell r="D9" t="str">
            <v>2020级工程造价6班</v>
          </cell>
          <cell r="E9" t="str">
            <v>川南经纬学堂3#学生宿舍楼工程量清单及招标控制价编制</v>
          </cell>
          <cell r="F9" t="str">
            <v>应用</v>
          </cell>
          <cell r="G9" t="str">
            <v>董云锦</v>
          </cell>
          <cell r="H9" t="str">
            <v>校聘讲师</v>
          </cell>
          <cell r="I9" t="str">
            <v>90</v>
          </cell>
          <cell r="J9" t="str">
            <v>邓晓娟</v>
          </cell>
          <cell r="K9" t="str">
            <v>工程师</v>
          </cell>
          <cell r="L9" t="str">
            <v>88</v>
          </cell>
          <cell r="M9" t="str">
            <v>73</v>
          </cell>
          <cell r="N9" t="str">
            <v>84</v>
          </cell>
          <cell r="O9" t="str">
            <v/>
          </cell>
          <cell r="P9" t="str">
            <v>5.23</v>
          </cell>
        </row>
        <row r="10">
          <cell r="B10" t="str">
            <v>张婕</v>
          </cell>
          <cell r="C10" t="str">
            <v>20226271089</v>
          </cell>
          <cell r="D10" t="str">
            <v>2020级工程造价4班</v>
          </cell>
          <cell r="E10" t="str">
            <v>新星幼儿园教学楼工程量清单及招标控制价编制</v>
          </cell>
          <cell r="F10" t="str">
            <v>应用</v>
          </cell>
          <cell r="G10" t="str">
            <v>谢大勇</v>
          </cell>
          <cell r="H10" t="str">
            <v>讲师</v>
          </cell>
          <cell r="I10" t="str">
            <v>92</v>
          </cell>
          <cell r="J10" t="str">
            <v>王蓉</v>
          </cell>
          <cell r="K10" t="str">
            <v>讲师</v>
          </cell>
          <cell r="L10" t="str">
            <v>80</v>
          </cell>
          <cell r="M10" t="str">
            <v>78</v>
          </cell>
          <cell r="N10" t="str">
            <v>84</v>
          </cell>
          <cell r="O10" t="str">
            <v/>
          </cell>
          <cell r="P10" t="str">
            <v>19.97</v>
          </cell>
        </row>
        <row r="11">
          <cell r="B11" t="str">
            <v>杨清超</v>
          </cell>
          <cell r="C11" t="str">
            <v>20226271164</v>
          </cell>
          <cell r="D11" t="str">
            <v>2020级工程造价5班</v>
          </cell>
          <cell r="E11" t="str">
            <v>成都市郫都区小苹果幼儿园项目工程量清单及招标控制价编制</v>
          </cell>
          <cell r="F11" t="str">
            <v>应用</v>
          </cell>
          <cell r="G11" t="str">
            <v>谢大勇</v>
          </cell>
          <cell r="H11" t="str">
            <v>讲师</v>
          </cell>
          <cell r="I11" t="str">
            <v>87</v>
          </cell>
          <cell r="J11" t="str">
            <v>蒋逵</v>
          </cell>
          <cell r="K11" t="str">
            <v>讲师</v>
          </cell>
          <cell r="L11" t="str">
            <v>79</v>
          </cell>
          <cell r="M11" t="str">
            <v>82</v>
          </cell>
          <cell r="N11" t="str">
            <v>83</v>
          </cell>
          <cell r="O11" t="str">
            <v/>
          </cell>
          <cell r="P11" t="str">
            <v>17.56</v>
          </cell>
        </row>
        <row r="12">
          <cell r="B12" t="str">
            <v>吴华嵘</v>
          </cell>
          <cell r="C12" t="str">
            <v>20226271080</v>
          </cell>
          <cell r="D12" t="str">
            <v>2020级工程造价4班</v>
          </cell>
          <cell r="E12" t="str">
            <v>四川省江安中学教学楼工程量清单及招标控制价编制</v>
          </cell>
          <cell r="F12" t="str">
            <v>应用</v>
          </cell>
          <cell r="G12" t="str">
            <v>刘雨谦</v>
          </cell>
          <cell r="H12" t="str">
            <v>讲师\工程师</v>
          </cell>
          <cell r="I12" t="str">
            <v>92</v>
          </cell>
          <cell r="J12" t="str">
            <v>李延美</v>
          </cell>
          <cell r="K12" t="str">
            <v>工程师</v>
          </cell>
          <cell r="L12" t="str">
            <v>82</v>
          </cell>
          <cell r="M12" t="str">
            <v>67</v>
          </cell>
          <cell r="N12" t="str">
            <v>82</v>
          </cell>
          <cell r="O12" t="str">
            <v/>
          </cell>
          <cell r="P12" t="str">
            <v>16.71</v>
          </cell>
        </row>
        <row r="13">
          <cell r="B13" t="str">
            <v>徐海燕</v>
          </cell>
          <cell r="C13" t="str">
            <v>20226271110</v>
          </cell>
          <cell r="D13" t="str">
            <v>2020级工程造价4班</v>
          </cell>
          <cell r="E13" t="str">
            <v>成都市第一幼儿园项目工程量清单及招标控制价编制</v>
          </cell>
          <cell r="F13" t="str">
            <v>应用</v>
          </cell>
          <cell r="G13" t="str">
            <v>谢大勇</v>
          </cell>
          <cell r="H13" t="str">
            <v>讲师</v>
          </cell>
          <cell r="I13" t="str">
            <v>94</v>
          </cell>
          <cell r="J13" t="str">
            <v>宋愉静</v>
          </cell>
          <cell r="K13" t="str">
            <v>讲师</v>
          </cell>
          <cell r="L13" t="str">
            <v>75</v>
          </cell>
          <cell r="M13" t="str">
            <v>73</v>
          </cell>
          <cell r="N13" t="str">
            <v>82</v>
          </cell>
          <cell r="O13" t="str">
            <v/>
          </cell>
          <cell r="P13" t="str">
            <v>9.79</v>
          </cell>
        </row>
        <row r="14">
          <cell r="B14" t="str">
            <v>魏菁</v>
          </cell>
          <cell r="C14" t="str">
            <v>20205271306</v>
          </cell>
          <cell r="D14" t="str">
            <v>2020级工程造价2班</v>
          </cell>
          <cell r="E14" t="str">
            <v>金堂县中学项目工程量清单及招标控制价编制</v>
          </cell>
          <cell r="F14" t="str">
            <v>应用</v>
          </cell>
          <cell r="G14" t="str">
            <v>韩佳勤</v>
          </cell>
          <cell r="H14" t="str">
            <v>助教</v>
          </cell>
          <cell r="I14" t="str">
            <v>78</v>
          </cell>
          <cell r="J14" t="str">
            <v>刘雨谦</v>
          </cell>
          <cell r="K14" t="str">
            <v>讲师\工程师</v>
          </cell>
          <cell r="L14" t="str">
            <v>84</v>
          </cell>
          <cell r="M14" t="str">
            <v>84</v>
          </cell>
          <cell r="N14" t="str">
            <v>82</v>
          </cell>
          <cell r="O14" t="str">
            <v/>
          </cell>
          <cell r="P14" t="str">
            <v>18.39</v>
          </cell>
        </row>
        <row r="15">
          <cell r="B15" t="str">
            <v>杨月</v>
          </cell>
          <cell r="C15" t="str">
            <v>20226271093</v>
          </cell>
          <cell r="D15" t="str">
            <v>2020级工程造价4班</v>
          </cell>
          <cell r="E15" t="str">
            <v>四川金德鑫园林景观有限公司办公楼工程量清单及招标控制价编制</v>
          </cell>
          <cell r="F15" t="str">
            <v>应用</v>
          </cell>
          <cell r="G15" t="str">
            <v>马洋</v>
          </cell>
          <cell r="H15" t="str">
            <v>讲师</v>
          </cell>
          <cell r="I15" t="str">
            <v>86</v>
          </cell>
          <cell r="J15" t="str">
            <v>蒋逵</v>
          </cell>
          <cell r="K15" t="str">
            <v>讲师</v>
          </cell>
          <cell r="L15" t="str">
            <v>85</v>
          </cell>
          <cell r="M15" t="str">
            <v>72</v>
          </cell>
          <cell r="N15" t="str">
            <v>82</v>
          </cell>
          <cell r="O15" t="str">
            <v/>
          </cell>
          <cell r="P15" t="str">
            <v>16.55</v>
          </cell>
        </row>
        <row r="16">
          <cell r="B16" t="str">
            <v>李仪</v>
          </cell>
          <cell r="C16" t="str">
            <v>20205271286</v>
          </cell>
          <cell r="D16" t="str">
            <v>2020级工程造价2班</v>
          </cell>
          <cell r="E16" t="str">
            <v>成都市朝阳中学教学楼工程工程量清单及招标控制价编制</v>
          </cell>
          <cell r="F16" t="str">
            <v>应用</v>
          </cell>
          <cell r="G16" t="str">
            <v>王蓉</v>
          </cell>
          <cell r="H16" t="str">
            <v>讲师</v>
          </cell>
          <cell r="I16" t="str">
            <v>82</v>
          </cell>
          <cell r="J16" t="str">
            <v>刘雨谦</v>
          </cell>
          <cell r="K16" t="str">
            <v>讲师\工程师</v>
          </cell>
          <cell r="L16" t="str">
            <v>88</v>
          </cell>
          <cell r="M16" t="str">
            <v>76</v>
          </cell>
          <cell r="N16" t="str">
            <v>82</v>
          </cell>
          <cell r="O16" t="str">
            <v/>
          </cell>
          <cell r="P16" t="str">
            <v>17.39</v>
          </cell>
        </row>
        <row r="17">
          <cell r="B17" t="str">
            <v>邱扬益</v>
          </cell>
          <cell r="C17" t="str">
            <v>20226271197</v>
          </cell>
          <cell r="D17" t="str">
            <v>2020级工程造价5班</v>
          </cell>
          <cell r="E17" t="str">
            <v>新都区中学女生宿舍楼工程量清单及招标控制价编制</v>
          </cell>
          <cell r="F17" t="str">
            <v>应用</v>
          </cell>
          <cell r="G17" t="str">
            <v>王耀萱</v>
          </cell>
          <cell r="H17" t="str">
            <v>工程师/讲师</v>
          </cell>
          <cell r="I17" t="str">
            <v>86</v>
          </cell>
          <cell r="J17" t="str">
            <v>李延美</v>
          </cell>
          <cell r="K17" t="str">
            <v>工程师</v>
          </cell>
          <cell r="L17" t="str">
            <v>71</v>
          </cell>
          <cell r="M17" t="str">
            <v>83</v>
          </cell>
          <cell r="N17" t="str">
            <v>81</v>
          </cell>
          <cell r="O17" t="str">
            <v/>
          </cell>
          <cell r="P17" t="str">
            <v>11.43</v>
          </cell>
        </row>
        <row r="18">
          <cell r="B18" t="str">
            <v>马燕</v>
          </cell>
          <cell r="C18" t="str">
            <v>20226271010</v>
          </cell>
          <cell r="D18" t="str">
            <v>2020级工程造价3班</v>
          </cell>
          <cell r="E18" t="str">
            <v>百强汽车零部件综合楼工程量清单及招标控制价编制</v>
          </cell>
          <cell r="F18" t="str">
            <v>应用</v>
          </cell>
          <cell r="G18" t="str">
            <v>李延美</v>
          </cell>
          <cell r="H18" t="str">
            <v>工程师</v>
          </cell>
          <cell r="I18" t="str">
            <v>81</v>
          </cell>
          <cell r="J18" t="str">
            <v>董云锦</v>
          </cell>
          <cell r="K18" t="str">
            <v>校聘讲师</v>
          </cell>
          <cell r="L18" t="str">
            <v>85</v>
          </cell>
          <cell r="M18" t="str">
            <v>76</v>
          </cell>
          <cell r="N18" t="str">
            <v>81</v>
          </cell>
          <cell r="O18" t="str">
            <v/>
          </cell>
          <cell r="P18" t="str">
            <v>19.31</v>
          </cell>
        </row>
        <row r="19">
          <cell r="B19" t="str">
            <v>徐佳丽</v>
          </cell>
          <cell r="C19" t="str">
            <v>20205251212</v>
          </cell>
          <cell r="D19" t="str">
            <v>2020级工程造价2班</v>
          </cell>
          <cell r="E19" t="str">
            <v>眉山市仁寿南山医学院附属医院银杏分院综合大楼工程量清单及招标控制价编制</v>
          </cell>
          <cell r="F19" t="str">
            <v>应用</v>
          </cell>
          <cell r="G19" t="str">
            <v>周超</v>
          </cell>
          <cell r="H19" t="str">
            <v>助教</v>
          </cell>
          <cell r="I19" t="str">
            <v>89</v>
          </cell>
          <cell r="J19" t="str">
            <v>蒋逵</v>
          </cell>
          <cell r="K19" t="str">
            <v>讲师</v>
          </cell>
          <cell r="L19" t="str">
            <v>80</v>
          </cell>
          <cell r="M19" t="str">
            <v>71</v>
          </cell>
          <cell r="N19" t="str">
            <v>81</v>
          </cell>
          <cell r="O19" t="str">
            <v/>
          </cell>
          <cell r="P19" t="str">
            <v>25.19</v>
          </cell>
        </row>
        <row r="20">
          <cell r="B20" t="str">
            <v>李林</v>
          </cell>
          <cell r="C20" t="str">
            <v>20226271220</v>
          </cell>
          <cell r="D20" t="str">
            <v>2020级工程造价6班</v>
          </cell>
          <cell r="E20" t="str">
            <v>泸州市望江小区1#楼工程量清单及招标控制价编制</v>
          </cell>
          <cell r="F20" t="str">
            <v>应用</v>
          </cell>
          <cell r="G20" t="str">
            <v>左文丽</v>
          </cell>
          <cell r="H20" t="str">
            <v>讲师</v>
          </cell>
          <cell r="I20" t="str">
            <v>89</v>
          </cell>
          <cell r="J20" t="str">
            <v>宋愉静</v>
          </cell>
          <cell r="K20" t="str">
            <v>讲师</v>
          </cell>
          <cell r="L20" t="str">
            <v>79</v>
          </cell>
          <cell r="M20" t="str">
            <v>71</v>
          </cell>
          <cell r="N20" t="str">
            <v>81</v>
          </cell>
          <cell r="O20" t="str">
            <v/>
          </cell>
          <cell r="P20" t="str">
            <v>21.73</v>
          </cell>
        </row>
        <row r="21">
          <cell r="B21" t="str">
            <v>吴洪铫</v>
          </cell>
          <cell r="C21" t="str">
            <v>20205271307</v>
          </cell>
          <cell r="D21" t="str">
            <v>2020级工程造价2班</v>
          </cell>
          <cell r="E21" t="str">
            <v>成都市俊辉学校食堂工程量清单及招标控制价编制</v>
          </cell>
          <cell r="F21" t="str">
            <v>应用</v>
          </cell>
          <cell r="G21" t="str">
            <v>杨丹</v>
          </cell>
          <cell r="H21" t="str">
            <v>工程师</v>
          </cell>
          <cell r="I21" t="str">
            <v>93</v>
          </cell>
          <cell r="J21" t="str">
            <v>袁蠡</v>
          </cell>
          <cell r="K21" t="str">
            <v>助教</v>
          </cell>
          <cell r="L21" t="str">
            <v>62</v>
          </cell>
          <cell r="M21" t="str">
            <v>82</v>
          </cell>
          <cell r="N21" t="str">
            <v>80</v>
          </cell>
          <cell r="O21" t="str">
            <v/>
          </cell>
          <cell r="P21" t="str">
            <v>14.69</v>
          </cell>
        </row>
        <row r="22">
          <cell r="B22" t="str">
            <v>奉子浩</v>
          </cell>
          <cell r="C22" t="str">
            <v>20226271254</v>
          </cell>
          <cell r="D22" t="str">
            <v>2020级工程造价6班</v>
          </cell>
          <cell r="E22" t="str">
            <v>成都市郫都区蓝光幼儿园工程量清单及招标控制价编制</v>
          </cell>
          <cell r="F22" t="str">
            <v>应用</v>
          </cell>
          <cell r="G22" t="str">
            <v>谢大勇</v>
          </cell>
          <cell r="H22" t="str">
            <v>讲师</v>
          </cell>
          <cell r="I22" t="str">
            <v>80</v>
          </cell>
          <cell r="J22" t="str">
            <v>李延美</v>
          </cell>
          <cell r="K22" t="str">
            <v>工程师</v>
          </cell>
          <cell r="L22" t="str">
            <v>82</v>
          </cell>
          <cell r="M22" t="str">
            <v>78</v>
          </cell>
          <cell r="N22" t="str">
            <v>80</v>
          </cell>
          <cell r="O22" t="str">
            <v/>
          </cell>
          <cell r="P22" t="str">
            <v>18.0</v>
          </cell>
        </row>
        <row r="23">
          <cell r="B23" t="str">
            <v>谢志慧</v>
          </cell>
          <cell r="C23" t="str">
            <v>20226271235</v>
          </cell>
          <cell r="D23" t="str">
            <v>2020级工程造价6班</v>
          </cell>
          <cell r="E23" t="str">
            <v>四川省高新区西区大道中心幼儿园综合楼建设工程工程量清单及招标控制价编制</v>
          </cell>
          <cell r="F23" t="str">
            <v>应用</v>
          </cell>
          <cell r="G23" t="str">
            <v>于萱</v>
          </cell>
          <cell r="H23" t="str">
            <v>讲师</v>
          </cell>
          <cell r="I23" t="str">
            <v>85</v>
          </cell>
          <cell r="J23" t="str">
            <v>董云锦</v>
          </cell>
          <cell r="K23" t="str">
            <v>校聘讲师</v>
          </cell>
          <cell r="L23" t="str">
            <v>76</v>
          </cell>
          <cell r="M23" t="str">
            <v>76</v>
          </cell>
          <cell r="N23" t="str">
            <v>80</v>
          </cell>
          <cell r="O23" t="str">
            <v/>
          </cell>
          <cell r="P23" t="str">
            <v>15.94</v>
          </cell>
        </row>
        <row r="24">
          <cell r="B24" t="str">
            <v>周鹏程</v>
          </cell>
          <cell r="C24" t="str">
            <v>20205271319</v>
          </cell>
          <cell r="D24" t="str">
            <v>2020级工程造价2班</v>
          </cell>
          <cell r="E24" t="str">
            <v>蓝天幼儿园工程工程量清单及招标控制价编制</v>
          </cell>
          <cell r="F24" t="str">
            <v>应用</v>
          </cell>
          <cell r="G24" t="str">
            <v>谢大勇</v>
          </cell>
          <cell r="H24" t="str">
            <v>讲师</v>
          </cell>
          <cell r="I24" t="str">
            <v>86</v>
          </cell>
          <cell r="J24" t="str">
            <v>蒋逵</v>
          </cell>
          <cell r="K24" t="str">
            <v>讲师</v>
          </cell>
          <cell r="L24" t="str">
            <v>80</v>
          </cell>
          <cell r="M24" t="str">
            <v>73</v>
          </cell>
          <cell r="N24" t="str">
            <v>80</v>
          </cell>
          <cell r="O24" t="str">
            <v/>
          </cell>
          <cell r="P24" t="str">
            <v>15.92</v>
          </cell>
        </row>
        <row r="25">
          <cell r="B25" t="str">
            <v>王丹</v>
          </cell>
          <cell r="C25" t="str">
            <v>20226271172</v>
          </cell>
          <cell r="D25" t="str">
            <v>2020级工程造价5班</v>
          </cell>
          <cell r="E25" t="str">
            <v>成华区环卫车辆停保基地项目工程量清单及招标控制价编制</v>
          </cell>
          <cell r="F25" t="str">
            <v>应用</v>
          </cell>
          <cell r="G25" t="str">
            <v>于萱</v>
          </cell>
          <cell r="H25" t="str">
            <v>讲师</v>
          </cell>
          <cell r="I25" t="str">
            <v>78</v>
          </cell>
          <cell r="J25" t="str">
            <v>周超</v>
          </cell>
          <cell r="K25" t="str">
            <v>助教</v>
          </cell>
          <cell r="L25" t="str">
            <v>85</v>
          </cell>
          <cell r="M25" t="str">
            <v>79</v>
          </cell>
          <cell r="N25" t="str">
            <v>80</v>
          </cell>
          <cell r="O25" t="str">
            <v/>
          </cell>
          <cell r="P25" t="str">
            <v>23.48</v>
          </cell>
        </row>
        <row r="26">
          <cell r="B26" t="str">
            <v>张正佳</v>
          </cell>
          <cell r="C26" t="str">
            <v>20226271151</v>
          </cell>
          <cell r="D26" t="str">
            <v>2020级工程造价5班</v>
          </cell>
          <cell r="E26" t="str">
            <v>成都危废-综合楼工程量清单及招标控制价编制</v>
          </cell>
          <cell r="F26" t="str">
            <v>应用</v>
          </cell>
          <cell r="G26" t="str">
            <v>杨丹</v>
          </cell>
          <cell r="H26" t="str">
            <v>工程师</v>
          </cell>
          <cell r="I26" t="str">
            <v>88</v>
          </cell>
          <cell r="J26" t="str">
            <v>于萱</v>
          </cell>
          <cell r="K26" t="str">
            <v>讲师</v>
          </cell>
          <cell r="L26" t="str">
            <v>75</v>
          </cell>
          <cell r="M26" t="str">
            <v>74</v>
          </cell>
          <cell r="N26" t="str">
            <v>80</v>
          </cell>
          <cell r="O26" t="str">
            <v/>
          </cell>
          <cell r="P26" t="str">
            <v>19.73</v>
          </cell>
        </row>
        <row r="27">
          <cell r="B27" t="str">
            <v>罗丽</v>
          </cell>
          <cell r="C27" t="str">
            <v>20205271238</v>
          </cell>
          <cell r="D27" t="str">
            <v>2020级工程造价1班</v>
          </cell>
          <cell r="E27" t="str">
            <v>南充市嘉陵区实验中学教学楼工程量清单及招标控制价编制</v>
          </cell>
          <cell r="F27" t="str">
            <v>应用</v>
          </cell>
          <cell r="G27" t="str">
            <v>李玲玲</v>
          </cell>
          <cell r="H27" t="str">
            <v>讲师</v>
          </cell>
          <cell r="I27" t="str">
            <v>86</v>
          </cell>
          <cell r="J27" t="str">
            <v>蒋逵</v>
          </cell>
          <cell r="K27" t="str">
            <v>讲师</v>
          </cell>
          <cell r="L27" t="str">
            <v>74</v>
          </cell>
          <cell r="M27" t="str">
            <v>78</v>
          </cell>
          <cell r="N27" t="str">
            <v>80</v>
          </cell>
          <cell r="O27" t="str">
            <v/>
          </cell>
          <cell r="P27" t="str">
            <v>20.52</v>
          </cell>
        </row>
        <row r="28">
          <cell r="B28" t="str">
            <v>练坤鹏</v>
          </cell>
          <cell r="C28" t="str">
            <v>20205271234</v>
          </cell>
          <cell r="D28" t="str">
            <v>2020级工程造价1班</v>
          </cell>
          <cell r="E28" t="str">
            <v>四川省金堂小镇宿舍楼工程工程量清单及招标控制价编制</v>
          </cell>
          <cell r="F28" t="str">
            <v>应用</v>
          </cell>
          <cell r="G28" t="str">
            <v>王蓉</v>
          </cell>
          <cell r="H28" t="str">
            <v>讲师</v>
          </cell>
          <cell r="I28" t="str">
            <v>84</v>
          </cell>
          <cell r="J28" t="str">
            <v>谢大勇</v>
          </cell>
          <cell r="K28" t="str">
            <v>讲师</v>
          </cell>
          <cell r="L28" t="str">
            <v>82</v>
          </cell>
          <cell r="M28" t="str">
            <v>71</v>
          </cell>
          <cell r="N28" t="str">
            <v>80</v>
          </cell>
          <cell r="O28" t="str">
            <v/>
          </cell>
          <cell r="P28" t="str">
            <v>22.92</v>
          </cell>
        </row>
        <row r="29">
          <cell r="B29" t="str">
            <v>李东阳</v>
          </cell>
          <cell r="C29" t="str">
            <v>20205271284</v>
          </cell>
          <cell r="D29" t="str">
            <v>2020级工程造价2班</v>
          </cell>
          <cell r="E29" t="str">
            <v>育才幼儿园项目工程量清单及招标控制价编制</v>
          </cell>
          <cell r="F29" t="str">
            <v>应用</v>
          </cell>
          <cell r="G29" t="str">
            <v>谢大勇</v>
          </cell>
          <cell r="H29" t="str">
            <v>讲师</v>
          </cell>
          <cell r="I29" t="str">
            <v>78</v>
          </cell>
          <cell r="J29" t="str">
            <v>刘雨谦</v>
          </cell>
          <cell r="K29" t="str">
            <v>讲师\工程师</v>
          </cell>
          <cell r="L29" t="str">
            <v>88</v>
          </cell>
          <cell r="M29" t="str">
            <v>71</v>
          </cell>
          <cell r="N29" t="str">
            <v>79</v>
          </cell>
          <cell r="O29" t="str">
            <v/>
          </cell>
          <cell r="P29" t="str">
            <v>14.91</v>
          </cell>
        </row>
        <row r="30">
          <cell r="B30" t="str">
            <v>陈永生</v>
          </cell>
          <cell r="C30" t="str">
            <v>20205271214</v>
          </cell>
          <cell r="D30" t="str">
            <v>2020级工程造价1班</v>
          </cell>
          <cell r="E30" t="str">
            <v>成都市万景花园2#楼项目工程量清单及招标控制价编制</v>
          </cell>
          <cell r="F30" t="str">
            <v>应用</v>
          </cell>
          <cell r="G30" t="str">
            <v>刘高</v>
          </cell>
          <cell r="H30" t="str">
            <v>讲师</v>
          </cell>
          <cell r="I30" t="str">
            <v>92</v>
          </cell>
          <cell r="J30" t="str">
            <v>董云锦</v>
          </cell>
          <cell r="K30" t="str">
            <v>校聘讲师</v>
          </cell>
          <cell r="L30" t="str">
            <v>68</v>
          </cell>
          <cell r="M30" t="str">
            <v>71</v>
          </cell>
          <cell r="N30" t="str">
            <v>79</v>
          </cell>
          <cell r="O30" t="str">
            <v/>
          </cell>
          <cell r="P30" t="str">
            <v>17.82</v>
          </cell>
        </row>
        <row r="31">
          <cell r="B31" t="str">
            <v>李永珍</v>
          </cell>
          <cell r="C31" t="str">
            <v>20205271287</v>
          </cell>
          <cell r="D31" t="str">
            <v>2020级工程造价2班</v>
          </cell>
          <cell r="E31" t="str">
            <v>永安社区卫生服务中心工程量清单及招标控制价编制</v>
          </cell>
          <cell r="F31" t="str">
            <v>应用</v>
          </cell>
          <cell r="G31" t="str">
            <v>李延美</v>
          </cell>
          <cell r="H31" t="str">
            <v>工程师</v>
          </cell>
          <cell r="I31" t="str">
            <v>78</v>
          </cell>
          <cell r="J31" t="str">
            <v>邓晓娟</v>
          </cell>
          <cell r="K31" t="str">
            <v>工程师</v>
          </cell>
          <cell r="L31" t="str">
            <v>85</v>
          </cell>
          <cell r="M31" t="str">
            <v>73</v>
          </cell>
          <cell r="N31" t="str">
            <v>79</v>
          </cell>
          <cell r="O31" t="str">
            <v/>
          </cell>
          <cell r="P31" t="str">
            <v>15.61</v>
          </cell>
        </row>
        <row r="32">
          <cell r="B32" t="str">
            <v>胡雪梅</v>
          </cell>
          <cell r="C32" t="str">
            <v>20205271277</v>
          </cell>
          <cell r="D32" t="str">
            <v>2020级工程造价2班</v>
          </cell>
          <cell r="E32" t="str">
            <v>成都玉林小学教学楼工程量清单及招标控制价编制</v>
          </cell>
          <cell r="F32" t="str">
            <v>应用</v>
          </cell>
          <cell r="G32" t="str">
            <v>刘雨谦</v>
          </cell>
          <cell r="H32" t="str">
            <v>讲师\工程师</v>
          </cell>
          <cell r="I32" t="str">
            <v>82</v>
          </cell>
          <cell r="J32" t="str">
            <v>李延美</v>
          </cell>
          <cell r="K32" t="str">
            <v>工程师</v>
          </cell>
          <cell r="L32" t="str">
            <v>81</v>
          </cell>
          <cell r="M32" t="str">
            <v>74</v>
          </cell>
          <cell r="N32" t="str">
            <v>79</v>
          </cell>
          <cell r="O32" t="str">
            <v/>
          </cell>
          <cell r="P32" t="str">
            <v>18.29</v>
          </cell>
        </row>
        <row r="33">
          <cell r="B33" t="str">
            <v>周永胜</v>
          </cell>
          <cell r="C33" t="str">
            <v>20226271256</v>
          </cell>
          <cell r="D33" t="str">
            <v>2020级工程造价6班</v>
          </cell>
          <cell r="E33" t="str">
            <v>四川省简阳伊龙小学宿舍楼工程工程量清单及招标控制价编制</v>
          </cell>
          <cell r="F33" t="str">
            <v>应用</v>
          </cell>
          <cell r="G33" t="str">
            <v>王蓉</v>
          </cell>
          <cell r="H33" t="str">
            <v>讲师</v>
          </cell>
          <cell r="I33" t="str">
            <v>81</v>
          </cell>
          <cell r="J33" t="str">
            <v>谢大勇</v>
          </cell>
          <cell r="K33" t="str">
            <v>讲师</v>
          </cell>
          <cell r="L33" t="str">
            <v>78</v>
          </cell>
          <cell r="M33" t="str">
            <v>77</v>
          </cell>
          <cell r="N33" t="str">
            <v>79</v>
          </cell>
          <cell r="O33" t="str">
            <v/>
          </cell>
          <cell r="P33" t="str">
            <v>17.45</v>
          </cell>
        </row>
        <row r="34">
          <cell r="B34" t="str">
            <v>阳莉</v>
          </cell>
          <cell r="C34" t="str">
            <v>20205271255</v>
          </cell>
          <cell r="D34" t="str">
            <v>2020级工程造价1班</v>
          </cell>
          <cell r="E34" t="str">
            <v>南部县养老中心服务项目2号楼工程量清单及招标控制价编制</v>
          </cell>
          <cell r="F34" t="str">
            <v>应用</v>
          </cell>
          <cell r="G34" t="str">
            <v>刘雨谦</v>
          </cell>
          <cell r="H34" t="str">
            <v>讲师\工程师</v>
          </cell>
          <cell r="I34" t="str">
            <v>83</v>
          </cell>
          <cell r="J34" t="str">
            <v>蒋逵</v>
          </cell>
          <cell r="K34" t="str">
            <v>讲师</v>
          </cell>
          <cell r="L34" t="str">
            <v>77</v>
          </cell>
          <cell r="M34" t="str">
            <v>71</v>
          </cell>
          <cell r="N34" t="str">
            <v>78</v>
          </cell>
          <cell r="O34" t="str">
            <v/>
          </cell>
          <cell r="P34" t="str">
            <v>17.7</v>
          </cell>
        </row>
        <row r="35">
          <cell r="B35" t="str">
            <v>姚顺宇</v>
          </cell>
          <cell r="C35" t="str">
            <v>20226271073</v>
          </cell>
          <cell r="D35" t="str">
            <v>2020级工程造价4班</v>
          </cell>
          <cell r="E35" t="str">
            <v>四川省南充二中第一教学楼工程量清单及招标控制价编制</v>
          </cell>
          <cell r="F35" t="str">
            <v>应用</v>
          </cell>
          <cell r="G35" t="str">
            <v>刘雨谦</v>
          </cell>
          <cell r="H35" t="str">
            <v>讲师\工程师</v>
          </cell>
          <cell r="I35" t="str">
            <v>88</v>
          </cell>
          <cell r="J35" t="str">
            <v>蔡汶青</v>
          </cell>
          <cell r="K35" t="str">
            <v>讲师</v>
          </cell>
          <cell r="L35" t="str">
            <v>64</v>
          </cell>
          <cell r="M35" t="str">
            <v>80</v>
          </cell>
          <cell r="N35" t="str">
            <v>78</v>
          </cell>
          <cell r="O35" t="str">
            <v/>
          </cell>
          <cell r="P35" t="str">
            <v>18.36</v>
          </cell>
        </row>
        <row r="36">
          <cell r="B36" t="str">
            <v>苟瑶明</v>
          </cell>
          <cell r="C36" t="str">
            <v>20226271048</v>
          </cell>
          <cell r="D36" t="str">
            <v>2020级工程造价3班</v>
          </cell>
          <cell r="E36" t="str">
            <v>成都市第七小学综合楼工程量清单及招标控制价编制</v>
          </cell>
          <cell r="F36" t="str">
            <v>应用</v>
          </cell>
          <cell r="G36" t="str">
            <v>周超</v>
          </cell>
          <cell r="H36" t="str">
            <v>助教</v>
          </cell>
          <cell r="I36" t="str">
            <v>84</v>
          </cell>
          <cell r="J36" t="str">
            <v>宋愉静</v>
          </cell>
          <cell r="K36" t="str">
            <v>讲师</v>
          </cell>
          <cell r="L36" t="str">
            <v>75</v>
          </cell>
          <cell r="M36" t="str">
            <v>72</v>
          </cell>
          <cell r="N36" t="str">
            <v>78</v>
          </cell>
          <cell r="O36" t="str">
            <v/>
          </cell>
          <cell r="P36" t="str">
            <v>21.17</v>
          </cell>
        </row>
        <row r="37">
          <cell r="B37" t="str">
            <v>游玲</v>
          </cell>
          <cell r="C37" t="str">
            <v>20205271257</v>
          </cell>
          <cell r="D37" t="str">
            <v>2020级工程造价1班</v>
          </cell>
          <cell r="E37" t="str">
            <v>大竹县庆阳第一中心学校扩建项目工程量清单及招标控制价编制</v>
          </cell>
          <cell r="F37" t="str">
            <v>应用</v>
          </cell>
          <cell r="G37" t="str">
            <v>周超</v>
          </cell>
          <cell r="H37" t="str">
            <v>助教</v>
          </cell>
          <cell r="I37" t="str">
            <v>85</v>
          </cell>
          <cell r="J37" t="str">
            <v>王蓉</v>
          </cell>
          <cell r="K37" t="str">
            <v>讲师</v>
          </cell>
          <cell r="L37" t="str">
            <v>70</v>
          </cell>
          <cell r="M37" t="str">
            <v>76</v>
          </cell>
          <cell r="N37" t="str">
            <v>78</v>
          </cell>
          <cell r="O37" t="str">
            <v/>
          </cell>
          <cell r="P37" t="str">
            <v>20.29</v>
          </cell>
        </row>
        <row r="38">
          <cell r="B38" t="str">
            <v>唐昆</v>
          </cell>
          <cell r="C38" t="str">
            <v>20226271165</v>
          </cell>
          <cell r="D38" t="str">
            <v>2020级工程造价5班</v>
          </cell>
          <cell r="E38" t="str">
            <v>中江县中江中学男生宿舍楼工程量清单及招标控制价编制</v>
          </cell>
          <cell r="F38" t="str">
            <v>应用</v>
          </cell>
          <cell r="G38" t="str">
            <v>王耀萱</v>
          </cell>
          <cell r="H38" t="str">
            <v>工程师/讲师</v>
          </cell>
          <cell r="I38" t="str">
            <v>79</v>
          </cell>
          <cell r="J38" t="str">
            <v>谢大勇</v>
          </cell>
          <cell r="K38" t="str">
            <v>讲师</v>
          </cell>
          <cell r="L38" t="str">
            <v>76</v>
          </cell>
          <cell r="M38" t="str">
            <v>80</v>
          </cell>
          <cell r="N38" t="str">
            <v>78</v>
          </cell>
          <cell r="O38" t="str">
            <v/>
          </cell>
          <cell r="P38" t="str">
            <v>20.84</v>
          </cell>
        </row>
        <row r="39">
          <cell r="B39" t="str">
            <v>雷雨桐</v>
          </cell>
          <cell r="C39" t="str">
            <v>20205271231</v>
          </cell>
          <cell r="D39" t="str">
            <v>2020级工程造价1班</v>
          </cell>
          <cell r="E39" t="str">
            <v>自贡市中医医院新食堂工程量清单以及招标控制价编制</v>
          </cell>
          <cell r="F39" t="str">
            <v>应用</v>
          </cell>
          <cell r="G39" t="str">
            <v>杨丹</v>
          </cell>
          <cell r="H39" t="str">
            <v>工程师</v>
          </cell>
          <cell r="I39" t="str">
            <v>84</v>
          </cell>
          <cell r="J39" t="str">
            <v>蒋逵</v>
          </cell>
          <cell r="K39" t="str">
            <v>讲师</v>
          </cell>
          <cell r="L39" t="str">
            <v>75</v>
          </cell>
          <cell r="M39" t="str">
            <v>73</v>
          </cell>
          <cell r="N39" t="str">
            <v>78</v>
          </cell>
          <cell r="O39" t="str">
            <v/>
          </cell>
          <cell r="P39" t="str">
            <v>20.7</v>
          </cell>
        </row>
        <row r="40">
          <cell r="B40" t="str">
            <v>李晏清</v>
          </cell>
          <cell r="C40" t="str">
            <v>20226271245</v>
          </cell>
          <cell r="D40" t="str">
            <v>2020级工程造价6班</v>
          </cell>
          <cell r="E40" t="str">
            <v>成都市资源循环产业项目办公楼工程量清单及招标控制价编制</v>
          </cell>
          <cell r="F40" t="str">
            <v>应用</v>
          </cell>
          <cell r="G40" t="str">
            <v>付丽娟</v>
          </cell>
          <cell r="H40" t="str">
            <v>工程师</v>
          </cell>
          <cell r="I40" t="str">
            <v>88</v>
          </cell>
          <cell r="J40" t="str">
            <v>韩佳勤</v>
          </cell>
          <cell r="K40" t="str">
            <v>助教</v>
          </cell>
          <cell r="L40" t="str">
            <v>70</v>
          </cell>
          <cell r="M40" t="str">
            <v>71</v>
          </cell>
          <cell r="N40" t="str">
            <v>78</v>
          </cell>
          <cell r="O40" t="str">
            <v/>
          </cell>
          <cell r="P40" t="str">
            <v>15.77</v>
          </cell>
        </row>
        <row r="41">
          <cell r="B41" t="str">
            <v>徐娟</v>
          </cell>
          <cell r="C41" t="str">
            <v>20226271189</v>
          </cell>
          <cell r="D41" t="str">
            <v>2020级工程造价5班</v>
          </cell>
          <cell r="E41" t="str">
            <v>成都树德小学午休楼工程量清单及招标控制价编制</v>
          </cell>
          <cell r="F41" t="str">
            <v>应用</v>
          </cell>
          <cell r="G41" t="str">
            <v>何婷</v>
          </cell>
          <cell r="H41" t="str">
            <v>讲师/工程师</v>
          </cell>
          <cell r="I41" t="str">
            <v>82</v>
          </cell>
          <cell r="J41" t="str">
            <v>周超</v>
          </cell>
          <cell r="K41" t="str">
            <v>助教</v>
          </cell>
          <cell r="L41" t="str">
            <v>75</v>
          </cell>
          <cell r="M41" t="str">
            <v>74</v>
          </cell>
          <cell r="N41" t="str">
            <v>78</v>
          </cell>
          <cell r="O41" t="str">
            <v/>
          </cell>
          <cell r="P41" t="str">
            <v>12.4</v>
          </cell>
        </row>
        <row r="42">
          <cell r="B42" t="str">
            <v>张龙</v>
          </cell>
          <cell r="C42" t="str">
            <v>20205271335</v>
          </cell>
          <cell r="D42" t="str">
            <v>2020级工程造价1班</v>
          </cell>
          <cell r="E42" t="str">
            <v>成都市郫都区老年养护中心三号楼工程量清单及招标控制价编制</v>
          </cell>
          <cell r="F42" t="str">
            <v>应用</v>
          </cell>
          <cell r="G42" t="str">
            <v>付丽娟</v>
          </cell>
          <cell r="H42" t="str">
            <v>工程师</v>
          </cell>
          <cell r="I42" t="str">
            <v>91</v>
          </cell>
          <cell r="J42" t="str">
            <v>周超</v>
          </cell>
          <cell r="K42" t="str">
            <v>助教</v>
          </cell>
          <cell r="L42" t="str">
            <v>74</v>
          </cell>
          <cell r="M42" t="str">
            <v>64</v>
          </cell>
          <cell r="N42" t="str">
            <v>78</v>
          </cell>
          <cell r="O42" t="str">
            <v/>
          </cell>
          <cell r="P42" t="str">
            <v>19.16</v>
          </cell>
        </row>
        <row r="43">
          <cell r="B43" t="str">
            <v>景江</v>
          </cell>
          <cell r="C43" t="str">
            <v>20226271097</v>
          </cell>
          <cell r="D43" t="str">
            <v>2020级工程造价4班</v>
          </cell>
          <cell r="E43" t="str">
            <v>巴中市长赤中学教学楼项目工程量清单及招标控制价编制</v>
          </cell>
          <cell r="F43" t="str">
            <v>应用</v>
          </cell>
          <cell r="G43" t="str">
            <v>董云锦</v>
          </cell>
          <cell r="H43" t="str">
            <v>校聘讲师</v>
          </cell>
          <cell r="I43" t="str">
            <v>84</v>
          </cell>
          <cell r="J43" t="str">
            <v>周超</v>
          </cell>
          <cell r="K43" t="str">
            <v>助教</v>
          </cell>
          <cell r="L43" t="str">
            <v>79</v>
          </cell>
          <cell r="M43" t="str">
            <v>70</v>
          </cell>
          <cell r="N43" t="str">
            <v>78</v>
          </cell>
          <cell r="O43" t="str">
            <v/>
          </cell>
          <cell r="P43" t="str">
            <v>22.65</v>
          </cell>
        </row>
        <row r="44">
          <cell r="B44" t="str">
            <v>胡浛意</v>
          </cell>
          <cell r="C44" t="str">
            <v>20226271159</v>
          </cell>
          <cell r="D44" t="str">
            <v>2020级工程造价5班</v>
          </cell>
          <cell r="E44" t="str">
            <v>四川达州楠京京维教学楼工程量清单及招标控制价编制</v>
          </cell>
          <cell r="F44" t="str">
            <v>应用</v>
          </cell>
          <cell r="G44" t="str">
            <v>钟晓玲</v>
          </cell>
          <cell r="H44" t="str">
            <v>高级工程师/副教授</v>
          </cell>
          <cell r="I44" t="str">
            <v>88</v>
          </cell>
          <cell r="J44" t="str">
            <v>谢大勇</v>
          </cell>
          <cell r="K44" t="str">
            <v>讲师</v>
          </cell>
          <cell r="L44" t="str">
            <v>73</v>
          </cell>
          <cell r="M44" t="str">
            <v>69</v>
          </cell>
          <cell r="N44" t="str">
            <v>78</v>
          </cell>
          <cell r="O44" t="str">
            <v/>
          </cell>
          <cell r="P44" t="str">
            <v>25.66</v>
          </cell>
        </row>
        <row r="45">
          <cell r="B45" t="str">
            <v>符莼</v>
          </cell>
          <cell r="C45" t="str">
            <v>20205261136</v>
          </cell>
          <cell r="D45" t="str">
            <v>2020级工程造价1班</v>
          </cell>
          <cell r="E45" t="str">
            <v>达州市通川区中心医院门诊综合楼工程量清单及招标控制价编制</v>
          </cell>
          <cell r="F45" t="str">
            <v>应用</v>
          </cell>
          <cell r="G45" t="str">
            <v>黄赟</v>
          </cell>
          <cell r="H45" t="str">
            <v>助教</v>
          </cell>
          <cell r="I45" t="str">
            <v>91</v>
          </cell>
          <cell r="J45" t="str">
            <v>王蓉</v>
          </cell>
          <cell r="K45" t="str">
            <v>讲师</v>
          </cell>
          <cell r="L45" t="str">
            <v>73</v>
          </cell>
          <cell r="M45" t="str">
            <v>67</v>
          </cell>
          <cell r="N45" t="str">
            <v>78</v>
          </cell>
          <cell r="O45" t="str">
            <v/>
          </cell>
          <cell r="P45" t="str">
            <v>23.47</v>
          </cell>
        </row>
        <row r="46">
          <cell r="B46" t="str">
            <v>黄彦棋</v>
          </cell>
          <cell r="C46" t="str">
            <v>20205271278</v>
          </cell>
          <cell r="D46" t="str">
            <v>2020级工程造价2班</v>
          </cell>
          <cell r="E46" t="str">
            <v>都江堰市爱德钟表加工厂宿舍楼工程量清单及招标控制价编制</v>
          </cell>
          <cell r="F46" t="str">
            <v>应用</v>
          </cell>
          <cell r="G46" t="str">
            <v>黄赟</v>
          </cell>
          <cell r="H46" t="str">
            <v>助教</v>
          </cell>
          <cell r="I46" t="str">
            <v>85</v>
          </cell>
          <cell r="J46" t="str">
            <v>蒋逵</v>
          </cell>
          <cell r="K46" t="str">
            <v>讲师</v>
          </cell>
          <cell r="L46" t="str">
            <v>75</v>
          </cell>
          <cell r="M46" t="str">
            <v>72</v>
          </cell>
          <cell r="N46" t="str">
            <v>78</v>
          </cell>
          <cell r="O46" t="str">
            <v/>
          </cell>
          <cell r="P46" t="str">
            <v>15.15</v>
          </cell>
        </row>
        <row r="47">
          <cell r="B47" t="str">
            <v>陈太一</v>
          </cell>
          <cell r="C47" t="str">
            <v>20226271103</v>
          </cell>
          <cell r="D47" t="str">
            <v>2020级工程造价4班</v>
          </cell>
          <cell r="E47" t="str">
            <v>四川省清泉镇学校宿舍楼工程工程量清单及招标控制价编制</v>
          </cell>
          <cell r="F47" t="str">
            <v>应用</v>
          </cell>
          <cell r="G47" t="str">
            <v>王蓉</v>
          </cell>
          <cell r="H47" t="str">
            <v>讲师</v>
          </cell>
          <cell r="I47" t="str">
            <v>77</v>
          </cell>
          <cell r="J47" t="str">
            <v>周超</v>
          </cell>
          <cell r="K47" t="str">
            <v>助教</v>
          </cell>
          <cell r="L47" t="str">
            <v>80</v>
          </cell>
          <cell r="M47" t="str">
            <v>77</v>
          </cell>
          <cell r="N47" t="str">
            <v>78</v>
          </cell>
          <cell r="O47" t="str">
            <v/>
          </cell>
          <cell r="P47" t="str">
            <v>22.18</v>
          </cell>
        </row>
        <row r="48">
          <cell r="B48" t="str">
            <v>何宇皓轩</v>
          </cell>
          <cell r="C48" t="str">
            <v>20205271222</v>
          </cell>
          <cell r="D48" t="str">
            <v>2020级工程造价1班</v>
          </cell>
          <cell r="E48" t="str">
            <v>白龙镇第一初级中学行政综合楼工程量清单及招标控制价编制</v>
          </cell>
          <cell r="F48" t="str">
            <v>应用</v>
          </cell>
          <cell r="G48" t="str">
            <v>付丽娟</v>
          </cell>
          <cell r="H48" t="str">
            <v>工程师</v>
          </cell>
          <cell r="I48" t="str">
            <v>83</v>
          </cell>
          <cell r="J48" t="str">
            <v>蒋逵</v>
          </cell>
          <cell r="K48" t="str">
            <v>讲师</v>
          </cell>
          <cell r="L48" t="str">
            <v>75</v>
          </cell>
          <cell r="M48" t="str">
            <v>71</v>
          </cell>
          <cell r="N48" t="str">
            <v>77</v>
          </cell>
          <cell r="O48" t="str">
            <v/>
          </cell>
          <cell r="P48" t="str">
            <v>11.82</v>
          </cell>
        </row>
        <row r="49">
          <cell r="B49" t="str">
            <v>杨瞿</v>
          </cell>
          <cell r="C49" t="str">
            <v>20226271039</v>
          </cell>
          <cell r="D49" t="str">
            <v>2020级工程造价3班</v>
          </cell>
          <cell r="E49" t="str">
            <v>阆中落日商业楼工程量清单及招标控制价编制</v>
          </cell>
          <cell r="F49" t="str">
            <v>应用</v>
          </cell>
          <cell r="G49" t="str">
            <v>于萱</v>
          </cell>
          <cell r="H49" t="str">
            <v>讲师</v>
          </cell>
          <cell r="I49" t="str">
            <v>79</v>
          </cell>
          <cell r="J49" t="str">
            <v>周超</v>
          </cell>
          <cell r="K49" t="str">
            <v>助教</v>
          </cell>
          <cell r="L49" t="str">
            <v>79</v>
          </cell>
          <cell r="M49" t="str">
            <v>72</v>
          </cell>
          <cell r="N49" t="str">
            <v>77</v>
          </cell>
          <cell r="O49" t="str">
            <v/>
          </cell>
          <cell r="P49" t="str">
            <v>21.67</v>
          </cell>
        </row>
        <row r="50">
          <cell r="B50" t="str">
            <v>熊贵生</v>
          </cell>
          <cell r="C50" t="str">
            <v>20205271252</v>
          </cell>
          <cell r="D50" t="str">
            <v>2020级工程造价1班</v>
          </cell>
          <cell r="E50" t="str">
            <v>成都市郫都区红光镇中心幼儿园综合楼工程量清单及招标控制价编制</v>
          </cell>
          <cell r="F50" t="str">
            <v>应用</v>
          </cell>
          <cell r="G50" t="str">
            <v>于萱</v>
          </cell>
          <cell r="H50" t="str">
            <v>讲师</v>
          </cell>
          <cell r="I50" t="str">
            <v>78</v>
          </cell>
          <cell r="J50" t="str">
            <v>邓晓娟</v>
          </cell>
          <cell r="K50" t="str">
            <v>工程师</v>
          </cell>
          <cell r="L50" t="str">
            <v>81</v>
          </cell>
          <cell r="M50" t="str">
            <v>71</v>
          </cell>
          <cell r="N50" t="str">
            <v>77</v>
          </cell>
          <cell r="O50" t="str">
            <v/>
          </cell>
          <cell r="P50" t="str">
            <v>21.09</v>
          </cell>
        </row>
        <row r="51">
          <cell r="B51" t="str">
            <v>杨定与</v>
          </cell>
          <cell r="C51" t="str">
            <v>20226271155</v>
          </cell>
          <cell r="D51" t="str">
            <v>2020级工程造价5班</v>
          </cell>
          <cell r="E51" t="str">
            <v>成都市青羊区小羊食品产业园宿舍楼项目工程量清单以及招标控制价编制</v>
          </cell>
          <cell r="F51" t="str">
            <v>应用</v>
          </cell>
          <cell r="G51" t="str">
            <v>于萱</v>
          </cell>
          <cell r="H51" t="str">
            <v>讲师</v>
          </cell>
          <cell r="I51" t="str">
            <v>74</v>
          </cell>
          <cell r="J51" t="str">
            <v>蒋逵</v>
          </cell>
          <cell r="K51" t="str">
            <v>讲师</v>
          </cell>
          <cell r="L51" t="str">
            <v>80</v>
          </cell>
          <cell r="M51" t="str">
            <v>77</v>
          </cell>
          <cell r="N51" t="str">
            <v>77</v>
          </cell>
          <cell r="O51" t="str">
            <v/>
          </cell>
          <cell r="P51" t="str">
            <v>14.49</v>
          </cell>
        </row>
        <row r="52">
          <cell r="B52" t="str">
            <v>黄丹</v>
          </cell>
          <cell r="C52" t="str">
            <v>20226271079</v>
          </cell>
          <cell r="D52" t="str">
            <v>2020级工程造价4班</v>
          </cell>
          <cell r="E52" t="str">
            <v>乐山市实验中学学生宿舍周转房工程量清单及招标控制价编制</v>
          </cell>
          <cell r="F52" t="str">
            <v>应用</v>
          </cell>
          <cell r="G52" t="str">
            <v>付丽娟</v>
          </cell>
          <cell r="H52" t="str">
            <v>工程师</v>
          </cell>
          <cell r="I52" t="str">
            <v>85</v>
          </cell>
          <cell r="J52" t="str">
            <v>李延美</v>
          </cell>
          <cell r="K52" t="str">
            <v>工程师</v>
          </cell>
          <cell r="L52" t="str">
            <v>70</v>
          </cell>
          <cell r="M52" t="str">
            <v>73</v>
          </cell>
          <cell r="N52" t="str">
            <v>77</v>
          </cell>
          <cell r="O52" t="str">
            <v/>
          </cell>
          <cell r="P52" t="str">
            <v>11.91</v>
          </cell>
        </row>
        <row r="53">
          <cell r="B53" t="str">
            <v>彭海毅</v>
          </cell>
          <cell r="C53" t="str">
            <v>20226271158</v>
          </cell>
          <cell r="D53" t="str">
            <v>2020级工程造价5班</v>
          </cell>
          <cell r="E53" t="str">
            <v>达州市大竹县敬老院建设项目工程量清单及招标控制价编制</v>
          </cell>
          <cell r="F53" t="str">
            <v>应用</v>
          </cell>
          <cell r="G53" t="str">
            <v>左文丽</v>
          </cell>
          <cell r="H53" t="str">
            <v>讲师</v>
          </cell>
          <cell r="I53" t="str">
            <v>88</v>
          </cell>
          <cell r="J53" t="str">
            <v>邓晓娟</v>
          </cell>
          <cell r="K53" t="str">
            <v>工程师</v>
          </cell>
          <cell r="L53" t="str">
            <v>72</v>
          </cell>
          <cell r="M53" t="str">
            <v>66</v>
          </cell>
          <cell r="N53" t="str">
            <v>77</v>
          </cell>
          <cell r="O53" t="str">
            <v/>
          </cell>
          <cell r="P53" t="str">
            <v>24.39</v>
          </cell>
        </row>
        <row r="54">
          <cell r="B54" t="str">
            <v>王维</v>
          </cell>
          <cell r="C54" t="str">
            <v>20226271108</v>
          </cell>
          <cell r="D54" t="str">
            <v>2020级工程造价4班</v>
          </cell>
          <cell r="E54" t="str">
            <v>成都市西航港小学宿舍楼工程量清单及招标控制价编制</v>
          </cell>
          <cell r="F54" t="str">
            <v>应用</v>
          </cell>
          <cell r="G54" t="str">
            <v>何婷</v>
          </cell>
          <cell r="H54" t="str">
            <v>讲师/工程师</v>
          </cell>
          <cell r="I54" t="str">
            <v>88</v>
          </cell>
          <cell r="J54" t="str">
            <v>谢大勇</v>
          </cell>
          <cell r="K54" t="str">
            <v>讲师</v>
          </cell>
          <cell r="L54" t="str">
            <v>63</v>
          </cell>
          <cell r="M54" t="str">
            <v>75</v>
          </cell>
          <cell r="N54" t="str">
            <v>77</v>
          </cell>
          <cell r="O54" t="str">
            <v/>
          </cell>
          <cell r="P54" t="str">
            <v>16.22</v>
          </cell>
        </row>
        <row r="55">
          <cell r="B55" t="str">
            <v>何勃</v>
          </cell>
          <cell r="C55" t="str">
            <v>20226271270</v>
          </cell>
          <cell r="D55" t="str">
            <v>2020级工程造价6班</v>
          </cell>
          <cell r="E55" t="str">
            <v>四川省郫都区红光镇友爱幼儿园综合楼工程量清单及招标控制价编制</v>
          </cell>
          <cell r="F55" t="str">
            <v>应用</v>
          </cell>
          <cell r="G55" t="str">
            <v>于萱</v>
          </cell>
          <cell r="H55" t="str">
            <v>讲师</v>
          </cell>
          <cell r="I55" t="str">
            <v>79</v>
          </cell>
          <cell r="J55" t="str">
            <v>袁蠡</v>
          </cell>
          <cell r="K55" t="str">
            <v>助教</v>
          </cell>
          <cell r="L55" t="str">
            <v>72</v>
          </cell>
          <cell r="M55" t="str">
            <v>79</v>
          </cell>
          <cell r="N55" t="str">
            <v>77</v>
          </cell>
          <cell r="O55" t="str">
            <v/>
          </cell>
          <cell r="P55" t="str">
            <v>20.59</v>
          </cell>
        </row>
        <row r="56">
          <cell r="B56" t="str">
            <v>李婷婷</v>
          </cell>
          <cell r="C56" t="str">
            <v>20226271209</v>
          </cell>
          <cell r="D56" t="str">
            <v>2020级工程造价6班</v>
          </cell>
          <cell r="E56" t="str">
            <v>成都市思源医院医疗综合楼项目工程量清单及招标控制价编制</v>
          </cell>
          <cell r="F56" t="str">
            <v>应用</v>
          </cell>
          <cell r="G56" t="str">
            <v>谢大勇</v>
          </cell>
          <cell r="H56" t="str">
            <v>讲师</v>
          </cell>
          <cell r="I56" t="str">
            <v>87</v>
          </cell>
          <cell r="J56" t="str">
            <v>宋愉静</v>
          </cell>
          <cell r="K56" t="str">
            <v>讲师</v>
          </cell>
          <cell r="L56" t="str">
            <v>66</v>
          </cell>
          <cell r="M56" t="str">
            <v>74</v>
          </cell>
          <cell r="N56" t="str">
            <v>77</v>
          </cell>
          <cell r="O56" t="str">
            <v/>
          </cell>
          <cell r="P56" t="str">
            <v>20.03</v>
          </cell>
        </row>
        <row r="57">
          <cell r="B57" t="str">
            <v>李爽</v>
          </cell>
          <cell r="C57" t="str">
            <v>20226271208</v>
          </cell>
          <cell r="D57" t="str">
            <v>2020级工程造价6班</v>
          </cell>
          <cell r="E57" t="str">
            <v>郫都区电厂检修办公楼项目工程量清单及招标控制价编制</v>
          </cell>
          <cell r="F57" t="str">
            <v>应用</v>
          </cell>
          <cell r="G57" t="str">
            <v>刘雨谦</v>
          </cell>
          <cell r="H57" t="str">
            <v>讲师\工程师</v>
          </cell>
          <cell r="I57" t="str">
            <v>83</v>
          </cell>
          <cell r="J57" t="str">
            <v>韩佳勤</v>
          </cell>
          <cell r="K57" t="str">
            <v>助教</v>
          </cell>
          <cell r="L57" t="str">
            <v>76</v>
          </cell>
          <cell r="M57" t="str">
            <v>69</v>
          </cell>
          <cell r="N57" t="str">
            <v>77</v>
          </cell>
          <cell r="O57" t="str">
            <v/>
          </cell>
          <cell r="P57" t="str">
            <v>17.25</v>
          </cell>
        </row>
        <row r="58">
          <cell r="B58" t="str">
            <v>裴苓君</v>
          </cell>
          <cell r="C58" t="str">
            <v>20205271295</v>
          </cell>
          <cell r="D58" t="str">
            <v>2020级工程造价2班</v>
          </cell>
          <cell r="E58" t="str">
            <v>四川省达州市爱丽丝学院教学楼工程量清单及招标控制价编制</v>
          </cell>
          <cell r="F58" t="str">
            <v>应用</v>
          </cell>
          <cell r="G58" t="str">
            <v>刘雨谦</v>
          </cell>
          <cell r="H58" t="str">
            <v>讲师\工程师</v>
          </cell>
          <cell r="I58" t="str">
            <v>81</v>
          </cell>
          <cell r="J58" t="str">
            <v>蒋逵</v>
          </cell>
          <cell r="K58" t="str">
            <v>讲师</v>
          </cell>
          <cell r="L58" t="str">
            <v>75</v>
          </cell>
          <cell r="M58" t="str">
            <v>74</v>
          </cell>
          <cell r="N58" t="str">
            <v>77</v>
          </cell>
          <cell r="O58" t="str">
            <v/>
          </cell>
          <cell r="P58" t="str">
            <v>21.23</v>
          </cell>
        </row>
        <row r="59">
          <cell r="B59" t="str">
            <v>林思彤</v>
          </cell>
          <cell r="C59" t="str">
            <v>20226271102</v>
          </cell>
          <cell r="D59" t="str">
            <v>2020级工程造价4班</v>
          </cell>
          <cell r="E59" t="str">
            <v>泸州市江阳区丹林乡中心幼儿园工程工程量清单及招标控制价编制</v>
          </cell>
          <cell r="F59" t="str">
            <v>应用</v>
          </cell>
          <cell r="G59" t="str">
            <v>李亚菲</v>
          </cell>
          <cell r="H59" t="str">
            <v>讲师/工程师</v>
          </cell>
          <cell r="I59" t="str">
            <v>79</v>
          </cell>
          <cell r="J59" t="str">
            <v>李延美</v>
          </cell>
          <cell r="K59" t="str">
            <v>工程师</v>
          </cell>
          <cell r="L59" t="str">
            <v>72</v>
          </cell>
          <cell r="M59" t="str">
            <v>80</v>
          </cell>
          <cell r="N59" t="str">
            <v>77</v>
          </cell>
          <cell r="O59" t="str">
            <v/>
          </cell>
          <cell r="P59" t="str">
            <v>24.92</v>
          </cell>
        </row>
        <row r="60">
          <cell r="B60" t="str">
            <v>何婷</v>
          </cell>
          <cell r="C60" t="str">
            <v>20226271271</v>
          </cell>
          <cell r="D60" t="str">
            <v>2020级工程造价6班</v>
          </cell>
          <cell r="E60" t="str">
            <v>成都市检修办公楼工程量清单及招标控制价编制</v>
          </cell>
          <cell r="F60" t="str">
            <v>应用</v>
          </cell>
          <cell r="G60" t="str">
            <v>刘雨谦</v>
          </cell>
          <cell r="H60" t="str">
            <v>讲师\工程师</v>
          </cell>
          <cell r="I60" t="str">
            <v>85</v>
          </cell>
          <cell r="J60" t="str">
            <v>蔡汶青</v>
          </cell>
          <cell r="K60" t="str">
            <v>讲师</v>
          </cell>
          <cell r="L60" t="str">
            <v>68</v>
          </cell>
          <cell r="M60" t="str">
            <v>75</v>
          </cell>
          <cell r="N60" t="str">
            <v>77</v>
          </cell>
          <cell r="O60" t="str">
            <v/>
          </cell>
          <cell r="P60" t="str">
            <v>24.05</v>
          </cell>
        </row>
        <row r="61">
          <cell r="B61" t="str">
            <v>韩中珂</v>
          </cell>
          <cell r="C61" t="str">
            <v>20226271200</v>
          </cell>
          <cell r="D61" t="str">
            <v>2020级工程造价5班</v>
          </cell>
          <cell r="E61" t="str">
            <v>绿色食品产业园宿舍楼工程量清单及招标控制价编制</v>
          </cell>
          <cell r="F61" t="str">
            <v>应用</v>
          </cell>
          <cell r="G61" t="str">
            <v>于萱</v>
          </cell>
          <cell r="H61" t="str">
            <v>讲师</v>
          </cell>
          <cell r="I61" t="str">
            <v>79</v>
          </cell>
          <cell r="J61" t="str">
            <v>王蓉</v>
          </cell>
          <cell r="K61" t="str">
            <v>讲师</v>
          </cell>
          <cell r="L61" t="str">
            <v>74</v>
          </cell>
          <cell r="M61" t="str">
            <v>77</v>
          </cell>
          <cell r="N61" t="str">
            <v>77</v>
          </cell>
          <cell r="O61" t="str">
            <v/>
          </cell>
          <cell r="P61" t="str">
            <v>19.68</v>
          </cell>
        </row>
        <row r="62">
          <cell r="B62" t="str">
            <v>王棘</v>
          </cell>
          <cell r="C62" t="str">
            <v>20226271081</v>
          </cell>
          <cell r="D62" t="str">
            <v>2020级工程造价4班</v>
          </cell>
          <cell r="E62" t="str">
            <v>永凫小区一号楼工程量清单及招标控制价编制</v>
          </cell>
          <cell r="F62" t="str">
            <v>应用</v>
          </cell>
          <cell r="G62" t="str">
            <v>付丽娟</v>
          </cell>
          <cell r="H62" t="str">
            <v>工程师</v>
          </cell>
          <cell r="I62" t="str">
            <v>91</v>
          </cell>
          <cell r="J62" t="str">
            <v>刘雨谦</v>
          </cell>
          <cell r="K62" t="str">
            <v>讲师\工程师</v>
          </cell>
          <cell r="L62" t="str">
            <v>73</v>
          </cell>
          <cell r="M62" t="str">
            <v>62</v>
          </cell>
          <cell r="N62" t="str">
            <v>77</v>
          </cell>
          <cell r="O62" t="str">
            <v/>
          </cell>
          <cell r="P62" t="str">
            <v>20.78</v>
          </cell>
        </row>
        <row r="63">
          <cell r="B63" t="str">
            <v>李宁静</v>
          </cell>
          <cell r="C63" t="str">
            <v>20205271232</v>
          </cell>
          <cell r="D63" t="str">
            <v>2020级工程造价1班</v>
          </cell>
          <cell r="E63" t="str">
            <v>郫都区第十二初级中学行政综合楼工程量清单及招标控制价编制</v>
          </cell>
          <cell r="F63" t="str">
            <v>应用</v>
          </cell>
          <cell r="G63" t="str">
            <v>付丽娟</v>
          </cell>
          <cell r="H63" t="str">
            <v>工程师</v>
          </cell>
          <cell r="I63" t="str">
            <v>89</v>
          </cell>
          <cell r="J63" t="str">
            <v>韩佳勤</v>
          </cell>
          <cell r="K63" t="str">
            <v>助教</v>
          </cell>
          <cell r="L63" t="str">
            <v>68</v>
          </cell>
          <cell r="M63" t="str">
            <v>70</v>
          </cell>
          <cell r="N63" t="str">
            <v>77</v>
          </cell>
          <cell r="O63" t="str">
            <v/>
          </cell>
          <cell r="P63" t="str">
            <v>25.47</v>
          </cell>
        </row>
        <row r="64">
          <cell r="B64" t="str">
            <v>罗鑫</v>
          </cell>
          <cell r="C64" t="str">
            <v>20226271195</v>
          </cell>
          <cell r="D64" t="str">
            <v>2020级工程造价5班</v>
          </cell>
          <cell r="E64" t="str">
            <v>彭州市警务体能训练中心项目综合楼工程量清单及招标控制价编制</v>
          </cell>
          <cell r="F64" t="str">
            <v>应用</v>
          </cell>
          <cell r="G64" t="str">
            <v>刘高</v>
          </cell>
          <cell r="H64" t="str">
            <v>讲师</v>
          </cell>
          <cell r="I64" t="str">
            <v>91</v>
          </cell>
          <cell r="J64" t="str">
            <v>刘雨谦</v>
          </cell>
          <cell r="K64" t="str">
            <v>讲师\工程师</v>
          </cell>
          <cell r="L64" t="str">
            <v>68</v>
          </cell>
          <cell r="M64" t="str">
            <v>66</v>
          </cell>
          <cell r="N64" t="str">
            <v>77</v>
          </cell>
          <cell r="O64" t="str">
            <v/>
          </cell>
          <cell r="P64" t="str">
            <v>23.88</v>
          </cell>
        </row>
        <row r="65">
          <cell r="B65" t="str">
            <v>李越阳</v>
          </cell>
          <cell r="C65" t="str">
            <v>20226271096</v>
          </cell>
          <cell r="D65" t="str">
            <v>2020级工程造价4班</v>
          </cell>
          <cell r="E65" t="str">
            <v>四川省成都第十中学学生宿舍楼工程量清单及招标控制价编制</v>
          </cell>
          <cell r="F65" t="str">
            <v>综合</v>
          </cell>
          <cell r="G65" t="str">
            <v>杨丹</v>
          </cell>
          <cell r="H65" t="str">
            <v>工程师</v>
          </cell>
          <cell r="I65" t="str">
            <v>87</v>
          </cell>
          <cell r="J65" t="str">
            <v>宋愉静</v>
          </cell>
          <cell r="K65" t="str">
            <v>讲师</v>
          </cell>
          <cell r="L65" t="str">
            <v>71</v>
          </cell>
          <cell r="M65" t="str">
            <v>68</v>
          </cell>
          <cell r="N65" t="str">
            <v>77</v>
          </cell>
          <cell r="O65" t="str">
            <v/>
          </cell>
          <cell r="P65" t="str">
            <v>23.68</v>
          </cell>
        </row>
        <row r="66">
          <cell r="B66" t="str">
            <v>张先伟</v>
          </cell>
          <cell r="C66" t="str">
            <v>20205271318</v>
          </cell>
          <cell r="D66" t="str">
            <v>2020级工程造价2班</v>
          </cell>
          <cell r="E66" t="str">
            <v>四川省富顺县酒店公寓项目工程量清单及招标控制价编制</v>
          </cell>
          <cell r="F66" t="str">
            <v>应用</v>
          </cell>
          <cell r="G66" t="str">
            <v>付丽娟</v>
          </cell>
          <cell r="H66" t="str">
            <v>工程师</v>
          </cell>
          <cell r="I66" t="str">
            <v>90</v>
          </cell>
          <cell r="J66" t="str">
            <v>宋愉静</v>
          </cell>
          <cell r="K66" t="str">
            <v>讲师</v>
          </cell>
          <cell r="L66" t="str">
            <v>74</v>
          </cell>
          <cell r="M66" t="str">
            <v>63</v>
          </cell>
          <cell r="N66" t="str">
            <v>77</v>
          </cell>
          <cell r="O66" t="str">
            <v/>
          </cell>
          <cell r="P66" t="str">
            <v>24.79</v>
          </cell>
        </row>
        <row r="67">
          <cell r="B67" t="str">
            <v>郑生洪</v>
          </cell>
          <cell r="C67" t="str">
            <v>20226271187</v>
          </cell>
          <cell r="D67" t="str">
            <v>2020级工程造价5班</v>
          </cell>
          <cell r="E67" t="str">
            <v>成都棕南医院住院大楼工程量清单及招标控制价编制</v>
          </cell>
          <cell r="F67" t="str">
            <v>应用</v>
          </cell>
          <cell r="G67" t="str">
            <v>谢大勇</v>
          </cell>
          <cell r="H67" t="str">
            <v>讲师</v>
          </cell>
          <cell r="I67" t="str">
            <v>81</v>
          </cell>
          <cell r="J67" t="str">
            <v>蔡汶青</v>
          </cell>
          <cell r="K67" t="str">
            <v>讲师</v>
          </cell>
          <cell r="L67" t="str">
            <v>65</v>
          </cell>
          <cell r="M67" t="str">
            <v>80</v>
          </cell>
          <cell r="N67" t="str">
            <v>76</v>
          </cell>
          <cell r="O67" t="str">
            <v/>
          </cell>
          <cell r="P67" t="str">
            <v>25.71</v>
          </cell>
        </row>
        <row r="68">
          <cell r="B68" t="str">
            <v>毛鈜仲</v>
          </cell>
          <cell r="C68" t="str">
            <v>20226271042</v>
          </cell>
          <cell r="D68" t="str">
            <v>2020级工程造价3班</v>
          </cell>
          <cell r="E68" t="str">
            <v>成都市天府新区建筑工业园宿舍楼工程量清单及招标控制价编制</v>
          </cell>
          <cell r="F68" t="str">
            <v>应用</v>
          </cell>
          <cell r="G68" t="str">
            <v>于萱</v>
          </cell>
          <cell r="H68" t="str">
            <v>讲师</v>
          </cell>
          <cell r="I68" t="str">
            <v>77</v>
          </cell>
          <cell r="J68" t="str">
            <v>邓晓娟</v>
          </cell>
          <cell r="K68" t="str">
            <v>工程师</v>
          </cell>
          <cell r="L68" t="str">
            <v>80</v>
          </cell>
          <cell r="M68" t="str">
            <v>70</v>
          </cell>
          <cell r="N68" t="str">
            <v>76</v>
          </cell>
          <cell r="O68" t="str">
            <v/>
          </cell>
          <cell r="P68" t="str">
            <v>20.48</v>
          </cell>
        </row>
        <row r="69">
          <cell r="B69" t="str">
            <v>陈伟杰</v>
          </cell>
          <cell r="C69" t="str">
            <v>20226271111</v>
          </cell>
          <cell r="D69" t="str">
            <v>2020级工程造价4班</v>
          </cell>
          <cell r="E69" t="str">
            <v>遂宁市第一中学图书馆工程量清单及招标控制价编制</v>
          </cell>
          <cell r="F69" t="str">
            <v>应用</v>
          </cell>
          <cell r="G69" t="str">
            <v>刘高</v>
          </cell>
          <cell r="H69" t="str">
            <v>讲师</v>
          </cell>
          <cell r="I69" t="str">
            <v>85</v>
          </cell>
          <cell r="J69" t="str">
            <v>李延美</v>
          </cell>
          <cell r="K69" t="str">
            <v>工程师</v>
          </cell>
          <cell r="L69" t="str">
            <v>70</v>
          </cell>
          <cell r="M69" t="str">
            <v>69</v>
          </cell>
          <cell r="N69" t="str">
            <v>76</v>
          </cell>
          <cell r="O69" t="str">
            <v/>
          </cell>
          <cell r="P69" t="str">
            <v>16.03</v>
          </cell>
        </row>
        <row r="70">
          <cell r="B70" t="str">
            <v>魏泽行</v>
          </cell>
          <cell r="C70" t="str">
            <v>20226271173</v>
          </cell>
          <cell r="D70" t="str">
            <v>2020级工程造价5班</v>
          </cell>
          <cell r="E70" t="str">
            <v>四川省威远县敬老院建设项目工程量清单及招标控制价编制</v>
          </cell>
          <cell r="F70" t="str">
            <v>应用</v>
          </cell>
          <cell r="G70" t="str">
            <v>左文丽</v>
          </cell>
          <cell r="H70" t="str">
            <v>讲师</v>
          </cell>
          <cell r="I70" t="str">
            <v>86</v>
          </cell>
          <cell r="J70" t="str">
            <v>谢大勇</v>
          </cell>
          <cell r="K70" t="str">
            <v>讲师</v>
          </cell>
          <cell r="L70" t="str">
            <v>63</v>
          </cell>
          <cell r="M70" t="str">
            <v>75</v>
          </cell>
          <cell r="N70" t="str">
            <v>76</v>
          </cell>
          <cell r="O70" t="str">
            <v/>
          </cell>
          <cell r="P70" t="str">
            <v>25.76</v>
          </cell>
        </row>
        <row r="71">
          <cell r="B71" t="str">
            <v>左珂铭</v>
          </cell>
          <cell r="C71" t="str">
            <v>20216271070</v>
          </cell>
          <cell r="D71" t="str">
            <v>2020级工程造价4班</v>
          </cell>
          <cell r="E71" t="str">
            <v>四川省邛崃市平乐镇学校宿舍楼工程量清单及招标控制价编制</v>
          </cell>
          <cell r="F71" t="str">
            <v>应用</v>
          </cell>
          <cell r="G71" t="str">
            <v>邱玲</v>
          </cell>
          <cell r="H71" t="str">
            <v>工程师</v>
          </cell>
          <cell r="I71" t="str">
            <v>78</v>
          </cell>
          <cell r="J71" t="str">
            <v>宋愉静</v>
          </cell>
          <cell r="K71" t="str">
            <v>讲师</v>
          </cell>
          <cell r="L71" t="str">
            <v>79</v>
          </cell>
          <cell r="M71" t="str">
            <v>69</v>
          </cell>
          <cell r="N71" t="str">
            <v>76</v>
          </cell>
          <cell r="O71" t="str">
            <v/>
          </cell>
          <cell r="P71" t="str">
            <v>15.64</v>
          </cell>
        </row>
        <row r="72">
          <cell r="B72" t="str">
            <v>刘璐</v>
          </cell>
          <cell r="C72" t="str">
            <v>20226271028</v>
          </cell>
          <cell r="D72" t="str">
            <v>2020级工程造价3班</v>
          </cell>
          <cell r="E72" t="str">
            <v>成都市新津实验高级中学工程量清单及招标控制价编制</v>
          </cell>
          <cell r="F72" t="str">
            <v>应用</v>
          </cell>
          <cell r="G72" t="str">
            <v>董云锦</v>
          </cell>
          <cell r="H72" t="str">
            <v>校聘讲师</v>
          </cell>
          <cell r="I72" t="str">
            <v>85</v>
          </cell>
          <cell r="J72" t="str">
            <v>谢大勇</v>
          </cell>
          <cell r="K72" t="str">
            <v>讲师</v>
          </cell>
          <cell r="L72" t="str">
            <v>71</v>
          </cell>
          <cell r="M72" t="str">
            <v>70</v>
          </cell>
          <cell r="N72" t="str">
            <v>76</v>
          </cell>
          <cell r="O72" t="str">
            <v/>
          </cell>
          <cell r="P72" t="str">
            <v>17.95</v>
          </cell>
        </row>
        <row r="73">
          <cell r="B73" t="str">
            <v>曾馨仪</v>
          </cell>
          <cell r="C73" t="str">
            <v>20226271244</v>
          </cell>
          <cell r="D73" t="str">
            <v>2020级工程造价6班</v>
          </cell>
          <cell r="E73" t="str">
            <v>成都市生物质燃料颗粒产业项目一期工程办公楼工程量清单及招标控制价编制</v>
          </cell>
          <cell r="F73" t="str">
            <v>应用</v>
          </cell>
          <cell r="G73" t="str">
            <v>付丽娟</v>
          </cell>
          <cell r="H73" t="str">
            <v>工程师</v>
          </cell>
          <cell r="I73" t="str">
            <v>90</v>
          </cell>
          <cell r="J73" t="str">
            <v>袁蠡</v>
          </cell>
          <cell r="K73" t="str">
            <v>助教</v>
          </cell>
          <cell r="L73" t="str">
            <v>67</v>
          </cell>
          <cell r="M73" t="str">
            <v>66</v>
          </cell>
          <cell r="N73" t="str">
            <v>76</v>
          </cell>
          <cell r="O73" t="str">
            <v/>
          </cell>
          <cell r="P73" t="str">
            <v>23.05</v>
          </cell>
        </row>
        <row r="74">
          <cell r="B74" t="str">
            <v>马国钧</v>
          </cell>
          <cell r="C74" t="str">
            <v>20226271046</v>
          </cell>
          <cell r="D74" t="str">
            <v>2020级工程造价3班</v>
          </cell>
          <cell r="E74" t="str">
            <v>崇州市消防站执勤楼工程量清单及招标控制价编制</v>
          </cell>
          <cell r="F74" t="str">
            <v>应用</v>
          </cell>
          <cell r="G74" t="str">
            <v>谢大勇</v>
          </cell>
          <cell r="H74" t="str">
            <v>讲师</v>
          </cell>
          <cell r="I74" t="str">
            <v>76</v>
          </cell>
          <cell r="J74" t="str">
            <v>邓晓娟</v>
          </cell>
          <cell r="K74" t="str">
            <v>工程师</v>
          </cell>
          <cell r="L74" t="str">
            <v>78</v>
          </cell>
          <cell r="M74" t="str">
            <v>75</v>
          </cell>
          <cell r="N74" t="str">
            <v>76</v>
          </cell>
          <cell r="O74" t="str">
            <v/>
          </cell>
          <cell r="P74" t="str">
            <v>22.91</v>
          </cell>
        </row>
        <row r="75">
          <cell r="B75" t="str">
            <v>王鑫</v>
          </cell>
          <cell r="C75" t="str">
            <v>20205281437</v>
          </cell>
          <cell r="D75" t="str">
            <v>2020级工程造价1班</v>
          </cell>
          <cell r="E75" t="str">
            <v>德格县阿须片区敬老院项目工程量清单及招标控制价编制</v>
          </cell>
          <cell r="F75" t="str">
            <v>应用</v>
          </cell>
          <cell r="G75" t="str">
            <v>左文丽</v>
          </cell>
          <cell r="H75" t="str">
            <v>讲师</v>
          </cell>
          <cell r="I75" t="str">
            <v>86</v>
          </cell>
          <cell r="J75" t="str">
            <v>谢大勇</v>
          </cell>
          <cell r="K75" t="str">
            <v>讲师</v>
          </cell>
          <cell r="L75" t="str">
            <v>72</v>
          </cell>
          <cell r="M75" t="str">
            <v>66</v>
          </cell>
          <cell r="N75" t="str">
            <v>76</v>
          </cell>
          <cell r="O75" t="str">
            <v/>
          </cell>
          <cell r="P75" t="str">
            <v>26.14</v>
          </cell>
        </row>
        <row r="76">
          <cell r="B76" t="str">
            <v>缪志伟</v>
          </cell>
          <cell r="C76" t="str">
            <v>20205271241</v>
          </cell>
          <cell r="D76" t="str">
            <v>2020级工程造价1班</v>
          </cell>
          <cell r="E76" t="str">
            <v>伟业集团综合设计楼工程量清单及招标控制价编制</v>
          </cell>
          <cell r="F76" t="str">
            <v>应用</v>
          </cell>
          <cell r="G76" t="str">
            <v>董云锦</v>
          </cell>
          <cell r="H76" t="str">
            <v>校聘讲师</v>
          </cell>
          <cell r="I76" t="str">
            <v>80</v>
          </cell>
          <cell r="J76" t="str">
            <v>袁蠡</v>
          </cell>
          <cell r="K76" t="str">
            <v>助教</v>
          </cell>
          <cell r="L76" t="str">
            <v>72</v>
          </cell>
          <cell r="M76" t="str">
            <v>74</v>
          </cell>
          <cell r="N76" t="str">
            <v>76</v>
          </cell>
          <cell r="O76" t="str">
            <v/>
          </cell>
          <cell r="P76" t="str">
            <v>24.59</v>
          </cell>
        </row>
        <row r="77">
          <cell r="B77" t="str">
            <v>张雅祺</v>
          </cell>
          <cell r="C77" t="str">
            <v>20226271212</v>
          </cell>
          <cell r="D77" t="str">
            <v>2020级工程造价6班</v>
          </cell>
          <cell r="E77" t="str">
            <v>成都市庐山花园7#住宅楼工程量清单及招标控制价编制</v>
          </cell>
          <cell r="F77" t="str">
            <v>应用</v>
          </cell>
          <cell r="G77" t="str">
            <v>左文丽</v>
          </cell>
          <cell r="H77" t="str">
            <v>讲师</v>
          </cell>
          <cell r="I77" t="str">
            <v>82</v>
          </cell>
          <cell r="J77" t="str">
            <v>宋愉静</v>
          </cell>
          <cell r="K77" t="str">
            <v>讲师</v>
          </cell>
          <cell r="L77" t="str">
            <v>73</v>
          </cell>
          <cell r="M77" t="str">
            <v>70</v>
          </cell>
          <cell r="N77" t="str">
            <v>76</v>
          </cell>
          <cell r="O77" t="str">
            <v/>
          </cell>
          <cell r="P77" t="str">
            <v>22.51</v>
          </cell>
        </row>
        <row r="78">
          <cell r="B78" t="str">
            <v>余慧妍</v>
          </cell>
          <cell r="C78" t="str">
            <v>20226271170</v>
          </cell>
          <cell r="D78" t="str">
            <v>2020级工程造价5班</v>
          </cell>
          <cell r="E78" t="str">
            <v>梓潼县第一高级职业中学教学楼（A栋）工程量清单及招标控制价编制</v>
          </cell>
          <cell r="F78" t="str">
            <v>应用</v>
          </cell>
          <cell r="G78" t="str">
            <v>付丽娟</v>
          </cell>
          <cell r="H78" t="str">
            <v>工程师</v>
          </cell>
          <cell r="I78" t="str">
            <v>89</v>
          </cell>
          <cell r="J78" t="str">
            <v>蔡汶青</v>
          </cell>
          <cell r="K78" t="str">
            <v>讲师</v>
          </cell>
          <cell r="L78" t="str">
            <v>66</v>
          </cell>
          <cell r="M78" t="str">
            <v>69</v>
          </cell>
          <cell r="N78" t="str">
            <v>76</v>
          </cell>
          <cell r="O78" t="str">
            <v/>
          </cell>
          <cell r="P78" t="str">
            <v>22.0</v>
          </cell>
        </row>
        <row r="79">
          <cell r="B79" t="str">
            <v>徐京燕</v>
          </cell>
          <cell r="C79" t="str">
            <v>20205271254</v>
          </cell>
          <cell r="D79" t="str">
            <v>2020级工程造价1班</v>
          </cell>
          <cell r="E79" t="str">
            <v>四川省南充市阳光西山秘境2#住宅楼项目工程量清单及招标控制价编制</v>
          </cell>
          <cell r="F79" t="str">
            <v>应用</v>
          </cell>
          <cell r="G79" t="str">
            <v>刘高</v>
          </cell>
          <cell r="H79" t="str">
            <v>讲师</v>
          </cell>
          <cell r="I79" t="str">
            <v>89</v>
          </cell>
          <cell r="J79" t="str">
            <v>邓晓娟</v>
          </cell>
          <cell r="K79" t="str">
            <v>工程师</v>
          </cell>
          <cell r="L79" t="str">
            <v>76</v>
          </cell>
          <cell r="M79" t="str">
            <v>60</v>
          </cell>
          <cell r="N79" t="str">
            <v>76</v>
          </cell>
          <cell r="O79" t="str">
            <v/>
          </cell>
          <cell r="P79" t="str">
            <v>21.91</v>
          </cell>
        </row>
        <row r="80">
          <cell r="B80" t="str">
            <v>柴洪斌</v>
          </cell>
          <cell r="C80" t="str">
            <v>20226271104</v>
          </cell>
          <cell r="D80" t="str">
            <v>2020级工程造价4班</v>
          </cell>
          <cell r="E80" t="str">
            <v>百达办公楼项目工程量清单及招标控制价编制</v>
          </cell>
          <cell r="F80" t="str">
            <v>应用</v>
          </cell>
          <cell r="G80" t="str">
            <v>左文丽</v>
          </cell>
          <cell r="H80" t="str">
            <v>讲师</v>
          </cell>
          <cell r="I80" t="str">
            <v>87</v>
          </cell>
          <cell r="J80" t="str">
            <v>谢大勇</v>
          </cell>
          <cell r="K80" t="str">
            <v>讲师</v>
          </cell>
          <cell r="L80" t="str">
            <v>67</v>
          </cell>
          <cell r="M80" t="str">
            <v>70</v>
          </cell>
          <cell r="N80" t="str">
            <v>76</v>
          </cell>
          <cell r="O80" t="str">
            <v/>
          </cell>
          <cell r="P80" t="str">
            <v>21.87</v>
          </cell>
        </row>
        <row r="81">
          <cell r="B81" t="str">
            <v>官小力</v>
          </cell>
          <cell r="C81" t="str">
            <v>20226271007</v>
          </cell>
          <cell r="D81" t="str">
            <v>2020级工程造价3班</v>
          </cell>
          <cell r="E81" t="str">
            <v>内江文化建筑有限公司综合楼工程量清单及招标控制价编制</v>
          </cell>
          <cell r="F81" t="str">
            <v>应用</v>
          </cell>
          <cell r="G81" t="str">
            <v>黄赟</v>
          </cell>
          <cell r="H81" t="str">
            <v>助教</v>
          </cell>
          <cell r="I81" t="str">
            <v>86</v>
          </cell>
          <cell r="J81" t="str">
            <v>宋愉静</v>
          </cell>
          <cell r="K81" t="str">
            <v>讲师</v>
          </cell>
          <cell r="L81" t="str">
            <v>72</v>
          </cell>
          <cell r="M81" t="str">
            <v>66</v>
          </cell>
          <cell r="N81" t="str">
            <v>76</v>
          </cell>
          <cell r="O81" t="str">
            <v/>
          </cell>
          <cell r="P81" t="str">
            <v>17.61</v>
          </cell>
        </row>
        <row r="82">
          <cell r="B82" t="str">
            <v>周巧</v>
          </cell>
          <cell r="C82" t="str">
            <v>20205271321</v>
          </cell>
          <cell r="D82" t="str">
            <v>2020级工程造价2班</v>
          </cell>
          <cell r="E82" t="str">
            <v>绵阳市天恩冷藏设备有限公司宿舍楼工程量清单及招标控制价编制</v>
          </cell>
          <cell r="F82" t="str">
            <v>应用</v>
          </cell>
          <cell r="G82" t="str">
            <v>黄赟</v>
          </cell>
          <cell r="H82" t="str">
            <v>助教</v>
          </cell>
          <cell r="I82" t="str">
            <v>80</v>
          </cell>
          <cell r="J82" t="str">
            <v>周超</v>
          </cell>
          <cell r="K82" t="str">
            <v>助教</v>
          </cell>
          <cell r="L82" t="str">
            <v>75</v>
          </cell>
          <cell r="M82" t="str">
            <v>72</v>
          </cell>
          <cell r="N82" t="str">
            <v>76</v>
          </cell>
          <cell r="O82" t="str">
            <v/>
          </cell>
          <cell r="P82" t="str">
            <v>20.89</v>
          </cell>
        </row>
        <row r="83">
          <cell r="B83" t="str">
            <v>王鑫</v>
          </cell>
          <cell r="C83" t="str">
            <v>20205261040</v>
          </cell>
          <cell r="D83" t="str">
            <v>2020级工程造价2班</v>
          </cell>
          <cell r="E83" t="str">
            <v>四川成都光明实验学校初中部教学楼工程工程量清单及招标控制价的编制</v>
          </cell>
          <cell r="F83" t="str">
            <v>应用</v>
          </cell>
          <cell r="G83" t="str">
            <v>王蓉</v>
          </cell>
          <cell r="H83" t="str">
            <v>讲师</v>
          </cell>
          <cell r="I83" t="str">
            <v>82</v>
          </cell>
          <cell r="J83" t="str">
            <v>邓晓娟</v>
          </cell>
          <cell r="K83" t="str">
            <v>工程师</v>
          </cell>
          <cell r="L83" t="str">
            <v>75</v>
          </cell>
          <cell r="M83" t="str">
            <v>70</v>
          </cell>
          <cell r="N83" t="str">
            <v>76</v>
          </cell>
          <cell r="O83" t="str">
            <v/>
          </cell>
          <cell r="P83" t="str">
            <v>26.14</v>
          </cell>
        </row>
        <row r="84">
          <cell r="B84" t="str">
            <v>孙建超</v>
          </cell>
          <cell r="C84" t="str">
            <v>20205271300</v>
          </cell>
          <cell r="D84" t="str">
            <v>2020级工程造价2班</v>
          </cell>
          <cell r="E84" t="str">
            <v>绵阳市实验学校初中部教学楼工程工程量清单及招标控制价编制</v>
          </cell>
          <cell r="F84" t="str">
            <v>应用</v>
          </cell>
          <cell r="G84" t="str">
            <v>王蓉</v>
          </cell>
          <cell r="H84" t="str">
            <v>讲师</v>
          </cell>
          <cell r="I84" t="str">
            <v>79</v>
          </cell>
          <cell r="J84" t="str">
            <v>韩佳勤</v>
          </cell>
          <cell r="K84" t="str">
            <v>助教</v>
          </cell>
          <cell r="L84" t="str">
            <v>75</v>
          </cell>
          <cell r="M84" t="str">
            <v>72</v>
          </cell>
          <cell r="N84" t="str">
            <v>76</v>
          </cell>
          <cell r="O84" t="str">
            <v/>
          </cell>
          <cell r="P84" t="str">
            <v>23.21</v>
          </cell>
        </row>
        <row r="85">
          <cell r="B85" t="str">
            <v>邓远茹</v>
          </cell>
          <cell r="C85" t="str">
            <v>20205271215</v>
          </cell>
          <cell r="D85" t="str">
            <v>2020级工程造价1班</v>
          </cell>
          <cell r="E85" t="str">
            <v>屏山县中都镇养老服务中心建设项目工程量清单及招标控制价编制</v>
          </cell>
          <cell r="F85" t="str">
            <v>应用</v>
          </cell>
          <cell r="G85" t="str">
            <v>刘雨谦</v>
          </cell>
          <cell r="H85" t="str">
            <v>讲师\工程师</v>
          </cell>
          <cell r="I85" t="str">
            <v>79</v>
          </cell>
          <cell r="J85" t="str">
            <v>于萱</v>
          </cell>
          <cell r="K85" t="str">
            <v>讲师</v>
          </cell>
          <cell r="L85" t="str">
            <v>79</v>
          </cell>
          <cell r="M85" t="str">
            <v>67</v>
          </cell>
          <cell r="N85" t="str">
            <v>75</v>
          </cell>
          <cell r="O85" t="str">
            <v/>
          </cell>
          <cell r="P85" t="str">
            <v>24.95</v>
          </cell>
        </row>
        <row r="86">
          <cell r="B86" t="str">
            <v>唐钰霞</v>
          </cell>
          <cell r="C86" t="str">
            <v>20205271247</v>
          </cell>
          <cell r="D86" t="str">
            <v>2020级工程造价1班</v>
          </cell>
          <cell r="E86" t="str">
            <v>康佳医院新食堂工程量清单及招标控制价编制</v>
          </cell>
          <cell r="F86" t="str">
            <v>应用</v>
          </cell>
          <cell r="G86" t="str">
            <v>杨丹</v>
          </cell>
          <cell r="H86" t="str">
            <v>工程师</v>
          </cell>
          <cell r="I86" t="str">
            <v>94</v>
          </cell>
          <cell r="J86" t="str">
            <v>韩佳勤</v>
          </cell>
          <cell r="K86" t="str">
            <v>助教</v>
          </cell>
          <cell r="L86" t="str">
            <v>60</v>
          </cell>
          <cell r="M86" t="str">
            <v>66</v>
          </cell>
          <cell r="N86" t="str">
            <v>75</v>
          </cell>
          <cell r="O86" t="str">
            <v/>
          </cell>
          <cell r="P86" t="str">
            <v>17.07</v>
          </cell>
        </row>
        <row r="87">
          <cell r="B87" t="str">
            <v>李义强</v>
          </cell>
          <cell r="C87" t="str">
            <v>20205271233</v>
          </cell>
          <cell r="D87" t="str">
            <v>2020级工程造价1班</v>
          </cell>
          <cell r="E87" t="str">
            <v>平安社区卫生服务中心工程量清单及招标控制价编制</v>
          </cell>
          <cell r="F87" t="str">
            <v>应用</v>
          </cell>
          <cell r="G87" t="str">
            <v>李延美</v>
          </cell>
          <cell r="H87" t="str">
            <v>工程师</v>
          </cell>
          <cell r="I87" t="str">
            <v>77</v>
          </cell>
          <cell r="J87" t="str">
            <v>宋愉静</v>
          </cell>
          <cell r="K87" t="str">
            <v>讲师</v>
          </cell>
          <cell r="L87" t="str">
            <v>73</v>
          </cell>
          <cell r="M87" t="str">
            <v>75</v>
          </cell>
          <cell r="N87" t="str">
            <v>75</v>
          </cell>
          <cell r="O87" t="str">
            <v/>
          </cell>
          <cell r="P87" t="str">
            <v>17.27</v>
          </cell>
        </row>
        <row r="88">
          <cell r="B88" t="str">
            <v>蒋竺桓</v>
          </cell>
          <cell r="C88" t="str">
            <v>20205271230</v>
          </cell>
          <cell r="D88" t="str">
            <v>2020级工程造价1班</v>
          </cell>
          <cell r="E88" t="str">
            <v>南充市第五中学1#综合楼工程量清单及招标控制价编制</v>
          </cell>
          <cell r="F88" t="str">
            <v>应用</v>
          </cell>
          <cell r="G88" t="str">
            <v>徐群利</v>
          </cell>
          <cell r="H88" t="str">
            <v>讲师</v>
          </cell>
          <cell r="I88" t="str">
            <v>80</v>
          </cell>
          <cell r="J88" t="str">
            <v>董云锦</v>
          </cell>
          <cell r="K88" t="str">
            <v>校聘讲师</v>
          </cell>
          <cell r="L88" t="str">
            <v>70</v>
          </cell>
          <cell r="M88" t="str">
            <v>72</v>
          </cell>
          <cell r="N88" t="str">
            <v>75</v>
          </cell>
          <cell r="O88" t="str">
            <v/>
          </cell>
          <cell r="P88" t="str">
            <v>24.43</v>
          </cell>
        </row>
        <row r="89">
          <cell r="B89" t="str">
            <v>唐诗乐</v>
          </cell>
          <cell r="C89" t="str">
            <v>20226271157</v>
          </cell>
          <cell r="D89" t="str">
            <v>2020级工程造价5班</v>
          </cell>
          <cell r="E89" t="str">
            <v>四川瑞海电厂检修办公楼项目工程量清单及招标控制价编制</v>
          </cell>
          <cell r="F89" t="str">
            <v>应用</v>
          </cell>
          <cell r="G89" t="str">
            <v>刘雨谦</v>
          </cell>
          <cell r="H89" t="str">
            <v>讲师\工程师</v>
          </cell>
          <cell r="I89" t="str">
            <v>79</v>
          </cell>
          <cell r="J89" t="str">
            <v>谢大勇</v>
          </cell>
          <cell r="K89" t="str">
            <v>讲师</v>
          </cell>
          <cell r="L89" t="str">
            <v>79</v>
          </cell>
          <cell r="M89" t="str">
            <v>65</v>
          </cell>
          <cell r="N89" t="str">
            <v>75</v>
          </cell>
          <cell r="O89" t="str">
            <v/>
          </cell>
          <cell r="P89" t="str">
            <v>27.27</v>
          </cell>
        </row>
        <row r="90">
          <cell r="B90" t="str">
            <v>唐海清</v>
          </cell>
          <cell r="C90" t="str">
            <v>20205271302</v>
          </cell>
          <cell r="D90" t="str">
            <v>2020级工程造价2班</v>
          </cell>
          <cell r="E90" t="str">
            <v>成都市成华大道车辆停保基地项目工程量清单及招标控制价编制</v>
          </cell>
          <cell r="F90" t="str">
            <v>应用</v>
          </cell>
          <cell r="G90" t="str">
            <v>于萱</v>
          </cell>
          <cell r="H90" t="str">
            <v>讲师</v>
          </cell>
          <cell r="I90" t="str">
            <v>79</v>
          </cell>
          <cell r="J90" t="str">
            <v>董云锦</v>
          </cell>
          <cell r="K90" t="str">
            <v>校聘讲师</v>
          </cell>
          <cell r="L90" t="str">
            <v>72</v>
          </cell>
          <cell r="M90" t="str">
            <v>73</v>
          </cell>
          <cell r="N90" t="str">
            <v>75</v>
          </cell>
          <cell r="O90" t="str">
            <v/>
          </cell>
          <cell r="P90" t="str">
            <v>22.92</v>
          </cell>
        </row>
        <row r="91">
          <cell r="B91" t="str">
            <v>陈蓓</v>
          </cell>
          <cell r="C91" t="str">
            <v>20226271247</v>
          </cell>
          <cell r="D91" t="str">
            <v>2020级工程造价6班</v>
          </cell>
          <cell r="E91" t="str">
            <v>四川省资阳市射洪坝幼儿园综合楼建设工程工程量清单及招标控制价编制</v>
          </cell>
          <cell r="F91" t="str">
            <v>应用</v>
          </cell>
          <cell r="G91" t="str">
            <v>于萱</v>
          </cell>
          <cell r="H91" t="str">
            <v>讲师</v>
          </cell>
          <cell r="I91" t="str">
            <v>79</v>
          </cell>
          <cell r="J91" t="str">
            <v>宋愉静</v>
          </cell>
          <cell r="K91" t="str">
            <v>讲师</v>
          </cell>
          <cell r="L91" t="str">
            <v>67</v>
          </cell>
          <cell r="M91" t="str">
            <v>78</v>
          </cell>
          <cell r="N91" t="str">
            <v>75</v>
          </cell>
          <cell r="O91" t="str">
            <v/>
          </cell>
          <cell r="P91" t="str">
            <v>17.63</v>
          </cell>
        </row>
        <row r="92">
          <cell r="B92" t="str">
            <v>徐文慧</v>
          </cell>
          <cell r="C92" t="str">
            <v>20226271002</v>
          </cell>
          <cell r="D92" t="str">
            <v>2020级工程造价3班</v>
          </cell>
          <cell r="E92" t="str">
            <v>财源商业大楼工程量清单及招标控制价编制</v>
          </cell>
          <cell r="F92" t="str">
            <v>应用</v>
          </cell>
          <cell r="G92" t="str">
            <v>于萱</v>
          </cell>
          <cell r="H92" t="str">
            <v>讲师</v>
          </cell>
          <cell r="I92" t="str">
            <v>81</v>
          </cell>
          <cell r="J92" t="str">
            <v>董云锦</v>
          </cell>
          <cell r="K92" t="str">
            <v>校聘讲师</v>
          </cell>
          <cell r="L92" t="str">
            <v>70</v>
          </cell>
          <cell r="M92" t="str">
            <v>73</v>
          </cell>
          <cell r="N92" t="str">
            <v>75</v>
          </cell>
          <cell r="O92" t="str">
            <v/>
          </cell>
          <cell r="P92" t="str">
            <v>24.71</v>
          </cell>
        </row>
        <row r="93">
          <cell r="B93" t="str">
            <v>胡财茂</v>
          </cell>
          <cell r="C93" t="str">
            <v>20205271224</v>
          </cell>
          <cell r="D93" t="str">
            <v>2020级工程造价1班</v>
          </cell>
          <cell r="E93" t="str">
            <v>自贡市沿滩区应急联动指挥中心工程量清单及招标控制价编制</v>
          </cell>
          <cell r="F93" t="str">
            <v>应用</v>
          </cell>
          <cell r="G93" t="str">
            <v>周超</v>
          </cell>
          <cell r="H93" t="str">
            <v>助教</v>
          </cell>
          <cell r="I93" t="str">
            <v>79</v>
          </cell>
          <cell r="J93" t="str">
            <v>谢大勇</v>
          </cell>
          <cell r="K93" t="str">
            <v>讲师</v>
          </cell>
          <cell r="L93" t="str">
            <v>76</v>
          </cell>
          <cell r="M93" t="str">
            <v>70</v>
          </cell>
          <cell r="N93" t="str">
            <v>75</v>
          </cell>
          <cell r="O93" t="str">
            <v/>
          </cell>
          <cell r="P93" t="str">
            <v>22.14</v>
          </cell>
        </row>
        <row r="94">
          <cell r="B94" t="str">
            <v>莫澳欣</v>
          </cell>
          <cell r="C94" t="str">
            <v>20205271293</v>
          </cell>
          <cell r="D94" t="str">
            <v>2020级工程造价2班</v>
          </cell>
          <cell r="E94" t="str">
            <v>南充市社会综合福利中心工程量清单及招标控制价编制</v>
          </cell>
          <cell r="F94" t="str">
            <v>应用</v>
          </cell>
          <cell r="G94" t="str">
            <v>邱玲</v>
          </cell>
          <cell r="H94" t="str">
            <v>工程师</v>
          </cell>
          <cell r="I94" t="str">
            <v>70</v>
          </cell>
          <cell r="J94" t="str">
            <v>周超</v>
          </cell>
          <cell r="K94" t="str">
            <v>助教</v>
          </cell>
          <cell r="L94" t="str">
            <v>82</v>
          </cell>
          <cell r="M94" t="str">
            <v>75</v>
          </cell>
          <cell r="N94" t="str">
            <v>75</v>
          </cell>
          <cell r="O94" t="str">
            <v/>
          </cell>
          <cell r="P94" t="str">
            <v>21.6</v>
          </cell>
        </row>
        <row r="95">
          <cell r="B95" t="str">
            <v>王梦摇</v>
          </cell>
          <cell r="C95" t="str">
            <v>20205271303</v>
          </cell>
          <cell r="D95" t="str">
            <v>2020级工程造价2班</v>
          </cell>
          <cell r="E95" t="str">
            <v>四川省宜宾市叙州区磨子石消防预警指挥中心建设项目工程量清单及招标控制价编制</v>
          </cell>
          <cell r="F95" t="str">
            <v>应用</v>
          </cell>
          <cell r="G95" t="str">
            <v>周超</v>
          </cell>
          <cell r="H95" t="str">
            <v>助教</v>
          </cell>
          <cell r="I95" t="str">
            <v>83</v>
          </cell>
          <cell r="J95" t="str">
            <v>邓晓娟</v>
          </cell>
          <cell r="K95" t="str">
            <v>工程师</v>
          </cell>
          <cell r="L95" t="str">
            <v>75</v>
          </cell>
          <cell r="M95" t="str">
            <v>63</v>
          </cell>
          <cell r="N95" t="str">
            <v>75</v>
          </cell>
          <cell r="O95" t="str">
            <v/>
          </cell>
          <cell r="P95" t="str">
            <v>21.74</v>
          </cell>
        </row>
        <row r="96">
          <cell r="B96" t="str">
            <v>许韩</v>
          </cell>
          <cell r="C96" t="str">
            <v>20226271264</v>
          </cell>
          <cell r="D96" t="str">
            <v>2020级工程造价6班</v>
          </cell>
          <cell r="E96" t="str">
            <v>四川绵阳中仪自动化仪表有限公司办公楼工程清单及招标控制价编制</v>
          </cell>
          <cell r="F96" t="str">
            <v>应用</v>
          </cell>
          <cell r="G96" t="str">
            <v>唐继华</v>
          </cell>
          <cell r="H96" t="str">
            <v>讲师</v>
          </cell>
          <cell r="I96" t="str">
            <v>85</v>
          </cell>
          <cell r="J96" t="str">
            <v>宋愉静</v>
          </cell>
          <cell r="K96" t="str">
            <v>讲师</v>
          </cell>
          <cell r="L96" t="str">
            <v>69</v>
          </cell>
          <cell r="M96" t="str">
            <v>67</v>
          </cell>
          <cell r="N96" t="str">
            <v>75</v>
          </cell>
          <cell r="O96" t="str">
            <v/>
          </cell>
          <cell r="P96" t="str">
            <v>22.7</v>
          </cell>
        </row>
        <row r="97">
          <cell r="B97" t="str">
            <v>伍玢燠</v>
          </cell>
          <cell r="C97" t="str">
            <v>20226271221</v>
          </cell>
          <cell r="D97" t="str">
            <v>2020级工程造价6班</v>
          </cell>
          <cell r="E97" t="str">
            <v>四川省成都市高新区商业办公楼工程量清单及招标控制价编制</v>
          </cell>
          <cell r="F97" t="str">
            <v>应用</v>
          </cell>
          <cell r="G97" t="str">
            <v>李亚菲</v>
          </cell>
          <cell r="H97" t="str">
            <v>讲师/工程师</v>
          </cell>
          <cell r="I97" t="str">
            <v>80</v>
          </cell>
          <cell r="J97" t="str">
            <v>谢大勇</v>
          </cell>
          <cell r="K97" t="str">
            <v>讲师</v>
          </cell>
          <cell r="L97" t="str">
            <v>72</v>
          </cell>
          <cell r="M97" t="str">
            <v>70</v>
          </cell>
          <cell r="N97" t="str">
            <v>75</v>
          </cell>
          <cell r="O97" t="str">
            <v/>
          </cell>
          <cell r="P97" t="str">
            <v>20.31</v>
          </cell>
        </row>
        <row r="98">
          <cell r="B98" t="str">
            <v>何荫竹</v>
          </cell>
          <cell r="C98" t="str">
            <v>20226271106</v>
          </cell>
          <cell r="D98" t="str">
            <v>2020级工程造价4班</v>
          </cell>
          <cell r="E98" t="str">
            <v>成都市温江区塔塔写字办公楼工程量清单及招标控制价编制</v>
          </cell>
          <cell r="F98" t="str">
            <v>应用</v>
          </cell>
          <cell r="G98" t="str">
            <v>左文丽</v>
          </cell>
          <cell r="H98" t="str">
            <v>讲师</v>
          </cell>
          <cell r="I98" t="str">
            <v>91</v>
          </cell>
          <cell r="J98" t="str">
            <v>刘雨谦</v>
          </cell>
          <cell r="K98" t="str">
            <v>讲师\工程师</v>
          </cell>
          <cell r="L98" t="str">
            <v>69</v>
          </cell>
          <cell r="M98" t="str">
            <v>61</v>
          </cell>
          <cell r="N98" t="str">
            <v>75</v>
          </cell>
          <cell r="O98" t="str">
            <v/>
          </cell>
          <cell r="P98" t="str">
            <v>17.11</v>
          </cell>
        </row>
        <row r="99">
          <cell r="B99" t="str">
            <v>龚文涛</v>
          </cell>
          <cell r="C99" t="str">
            <v>20205271220</v>
          </cell>
          <cell r="D99" t="str">
            <v>2020级工程造价1班</v>
          </cell>
          <cell r="E99" t="str">
            <v>宣汉县人民医院新食堂工程量清单及招标控制价编制</v>
          </cell>
          <cell r="F99" t="str">
            <v>应用</v>
          </cell>
          <cell r="G99" t="str">
            <v>杨丹</v>
          </cell>
          <cell r="H99" t="str">
            <v>工程师</v>
          </cell>
          <cell r="I99" t="str">
            <v>84</v>
          </cell>
          <cell r="J99" t="str">
            <v>刘雨谦</v>
          </cell>
          <cell r="K99" t="str">
            <v>讲师\工程师</v>
          </cell>
          <cell r="L99" t="str">
            <v>68</v>
          </cell>
          <cell r="M99" t="str">
            <v>70</v>
          </cell>
          <cell r="N99" t="str">
            <v>75</v>
          </cell>
          <cell r="O99" t="str">
            <v/>
          </cell>
          <cell r="P99" t="str">
            <v>22.82</v>
          </cell>
        </row>
        <row r="100">
          <cell r="B100" t="str">
            <v>许枭</v>
          </cell>
          <cell r="C100" t="str">
            <v>20205271312</v>
          </cell>
          <cell r="D100" t="str">
            <v>2020级工程造价2班</v>
          </cell>
          <cell r="E100" t="str">
            <v>广汉中学男生寝室宿舍楼工程量清单及招标控制价编制</v>
          </cell>
          <cell r="F100" t="str">
            <v>应用</v>
          </cell>
          <cell r="G100" t="str">
            <v>王耀萱</v>
          </cell>
          <cell r="H100" t="str">
            <v>工程师/讲师</v>
          </cell>
          <cell r="I100" t="str">
            <v>77</v>
          </cell>
          <cell r="J100" t="str">
            <v>谢大勇</v>
          </cell>
          <cell r="K100" t="str">
            <v>讲师</v>
          </cell>
          <cell r="L100" t="str">
            <v>77</v>
          </cell>
          <cell r="M100" t="str">
            <v>70</v>
          </cell>
          <cell r="N100" t="str">
            <v>75</v>
          </cell>
          <cell r="O100" t="str">
            <v/>
          </cell>
          <cell r="P100" t="str">
            <v>24.22</v>
          </cell>
        </row>
        <row r="101">
          <cell r="B101" t="str">
            <v>梁竣嵩</v>
          </cell>
          <cell r="C101" t="str">
            <v>20226271088</v>
          </cell>
          <cell r="D101" t="str">
            <v>2020级工程造价4班</v>
          </cell>
          <cell r="E101" t="str">
            <v>泸州市幼儿园教学楼工程量清单及招标控制价编制</v>
          </cell>
          <cell r="F101" t="str">
            <v>应用</v>
          </cell>
          <cell r="G101" t="str">
            <v>李亚菲</v>
          </cell>
          <cell r="H101" t="str">
            <v>讲师/工程师</v>
          </cell>
          <cell r="I101" t="str">
            <v>76</v>
          </cell>
          <cell r="J101" t="str">
            <v>宋愉静</v>
          </cell>
          <cell r="K101" t="str">
            <v>讲师</v>
          </cell>
          <cell r="L101" t="str">
            <v>77</v>
          </cell>
          <cell r="M101" t="str">
            <v>73</v>
          </cell>
          <cell r="N101" t="str">
            <v>75</v>
          </cell>
          <cell r="O101" t="str">
            <v/>
          </cell>
          <cell r="P101" t="str">
            <v>24.67</v>
          </cell>
        </row>
        <row r="102">
          <cell r="B102" t="str">
            <v>左元丽</v>
          </cell>
          <cell r="C102" t="str">
            <v>20226271215</v>
          </cell>
          <cell r="D102" t="str">
            <v>2020级工程造价6班</v>
          </cell>
          <cell r="E102" t="str">
            <v>四川省西昌市营子小学教学楼工程量清单及招标控制价编制</v>
          </cell>
          <cell r="F102" t="str">
            <v>应用</v>
          </cell>
          <cell r="G102" t="str">
            <v>邱玲</v>
          </cell>
          <cell r="H102" t="str">
            <v>工程师</v>
          </cell>
          <cell r="I102" t="str">
            <v>83</v>
          </cell>
          <cell r="J102" t="str">
            <v>王蓉</v>
          </cell>
          <cell r="K102" t="str">
            <v>讲师</v>
          </cell>
          <cell r="L102" t="str">
            <v>65</v>
          </cell>
          <cell r="M102" t="str">
            <v>74</v>
          </cell>
          <cell r="N102" t="str">
            <v>75</v>
          </cell>
          <cell r="O102" t="str">
            <v/>
          </cell>
          <cell r="P102" t="str">
            <v>14.01</v>
          </cell>
        </row>
        <row r="103">
          <cell r="B103" t="str">
            <v>王进</v>
          </cell>
          <cell r="C103" t="str">
            <v>20226271076</v>
          </cell>
          <cell r="D103" t="str">
            <v>2020级工程造价4班</v>
          </cell>
          <cell r="E103" t="str">
            <v>泸州市江阳区学校宿舍楼工程量清单及招标控制价编制</v>
          </cell>
          <cell r="F103" t="str">
            <v>应用</v>
          </cell>
          <cell r="G103" t="str">
            <v>王耀萱</v>
          </cell>
          <cell r="H103" t="str">
            <v>工程师/讲师</v>
          </cell>
          <cell r="I103" t="str">
            <v>77</v>
          </cell>
          <cell r="J103" t="str">
            <v>周超</v>
          </cell>
          <cell r="K103" t="str">
            <v>助教</v>
          </cell>
          <cell r="L103" t="str">
            <v>74</v>
          </cell>
          <cell r="M103" t="str">
            <v>73</v>
          </cell>
          <cell r="N103" t="str">
            <v>75</v>
          </cell>
          <cell r="O103" t="str">
            <v/>
          </cell>
          <cell r="P103" t="str">
            <v>16.51</v>
          </cell>
        </row>
        <row r="104">
          <cell r="B104" t="str">
            <v>谌鹏亦</v>
          </cell>
          <cell r="C104" t="str">
            <v>20226271166</v>
          </cell>
          <cell r="D104" t="str">
            <v>2020级工程造价5班</v>
          </cell>
          <cell r="E104" t="str">
            <v>四川省成都市第一中学学生宿舍楼工程量清单及招标控制价编制</v>
          </cell>
          <cell r="F104" t="str">
            <v>应用</v>
          </cell>
          <cell r="G104" t="str">
            <v>李玲玲</v>
          </cell>
          <cell r="H104" t="str">
            <v>讲师</v>
          </cell>
          <cell r="I104" t="str">
            <v>80</v>
          </cell>
          <cell r="J104" t="str">
            <v>蒋逵</v>
          </cell>
          <cell r="K104" t="str">
            <v>讲师</v>
          </cell>
          <cell r="L104" t="str">
            <v>75</v>
          </cell>
          <cell r="M104" t="str">
            <v>68</v>
          </cell>
          <cell r="N104" t="str">
            <v>75</v>
          </cell>
          <cell r="O104" t="str">
            <v/>
          </cell>
          <cell r="P104" t="str">
            <v>22.97</v>
          </cell>
        </row>
        <row r="105">
          <cell r="B105" t="str">
            <v>刘名艳</v>
          </cell>
          <cell r="C105" t="str">
            <v>20226271086</v>
          </cell>
          <cell r="D105" t="str">
            <v>2020级工程造价4班</v>
          </cell>
          <cell r="E105" t="str">
            <v>蜀都商业楼工程量清单及招标控制价编制</v>
          </cell>
          <cell r="F105" t="str">
            <v>应用</v>
          </cell>
          <cell r="G105" t="str">
            <v>于萱</v>
          </cell>
          <cell r="H105" t="str">
            <v>讲师</v>
          </cell>
          <cell r="I105" t="str">
            <v>80</v>
          </cell>
          <cell r="J105" t="str">
            <v>袁蠡</v>
          </cell>
          <cell r="K105" t="str">
            <v>助教</v>
          </cell>
          <cell r="L105" t="str">
            <v>70</v>
          </cell>
          <cell r="M105" t="str">
            <v>72</v>
          </cell>
          <cell r="N105" t="str">
            <v>75</v>
          </cell>
          <cell r="O105" t="str">
            <v/>
          </cell>
          <cell r="P105" t="str">
            <v>20.61</v>
          </cell>
        </row>
        <row r="106">
          <cell r="B106" t="str">
            <v>黎芷菁</v>
          </cell>
          <cell r="C106" t="str">
            <v>20226271240</v>
          </cell>
          <cell r="D106" t="str">
            <v>2020级工程造价6班</v>
          </cell>
          <cell r="E106" t="str">
            <v>成都中等专业学校致远楼工程量清单及招标控制价编制</v>
          </cell>
          <cell r="F106" t="str">
            <v>应用</v>
          </cell>
          <cell r="G106" t="str">
            <v>杨丹</v>
          </cell>
          <cell r="H106" t="str">
            <v>工程师</v>
          </cell>
          <cell r="I106" t="str">
            <v>91</v>
          </cell>
          <cell r="J106" t="str">
            <v>董云锦</v>
          </cell>
          <cell r="K106" t="str">
            <v>校聘讲师</v>
          </cell>
          <cell r="L106" t="str">
            <v>63</v>
          </cell>
          <cell r="M106" t="str">
            <v>65</v>
          </cell>
          <cell r="N106" t="str">
            <v>75</v>
          </cell>
          <cell r="O106" t="str">
            <v/>
          </cell>
          <cell r="P106" t="str">
            <v>16.71</v>
          </cell>
        </row>
        <row r="107">
          <cell r="B107" t="str">
            <v>林庆赶</v>
          </cell>
          <cell r="C107" t="str">
            <v>20205271327</v>
          </cell>
          <cell r="D107" t="str">
            <v>2020级工程造价1班</v>
          </cell>
          <cell r="E107" t="str">
            <v>四川省眉山市东坡区老年养护中心二号楼工程量清单及招标控制价编制</v>
          </cell>
          <cell r="F107" t="str">
            <v>应用</v>
          </cell>
          <cell r="G107" t="str">
            <v>付丽娟</v>
          </cell>
          <cell r="H107" t="str">
            <v>工程师</v>
          </cell>
          <cell r="I107" t="str">
            <v>85</v>
          </cell>
          <cell r="J107" t="str">
            <v>宋愉静</v>
          </cell>
          <cell r="K107" t="str">
            <v>讲师</v>
          </cell>
          <cell r="L107" t="str">
            <v>74</v>
          </cell>
          <cell r="M107" t="str">
            <v>63</v>
          </cell>
          <cell r="N107" t="str">
            <v>75</v>
          </cell>
          <cell r="O107" t="str">
            <v/>
          </cell>
          <cell r="P107" t="str">
            <v>23.05</v>
          </cell>
        </row>
        <row r="108">
          <cell r="B108" t="str">
            <v>付永远</v>
          </cell>
          <cell r="C108" t="str">
            <v>20226271262</v>
          </cell>
          <cell r="D108" t="str">
            <v>2020级工程造价6班</v>
          </cell>
          <cell r="E108" t="str">
            <v>雅安第八小学教学楼工程量清单及招标控制价编制</v>
          </cell>
          <cell r="F108" t="str">
            <v>应用</v>
          </cell>
          <cell r="G108" t="str">
            <v>刘雨谦</v>
          </cell>
          <cell r="H108" t="str">
            <v>讲师\工程师</v>
          </cell>
          <cell r="I108" t="str">
            <v>84</v>
          </cell>
          <cell r="J108" t="str">
            <v>蔡汶青</v>
          </cell>
          <cell r="K108" t="str">
            <v>讲师</v>
          </cell>
          <cell r="L108" t="str">
            <v>64</v>
          </cell>
          <cell r="M108" t="str">
            <v>74</v>
          </cell>
          <cell r="N108" t="str">
            <v>75</v>
          </cell>
          <cell r="O108" t="str">
            <v/>
          </cell>
          <cell r="P108" t="str">
            <v>18.82</v>
          </cell>
        </row>
        <row r="109">
          <cell r="B109" t="str">
            <v>曾礼林</v>
          </cell>
          <cell r="C109" t="str">
            <v>2018521282</v>
          </cell>
          <cell r="D109" t="str">
            <v>2020级工程造价1班</v>
          </cell>
          <cell r="E109" t="str">
            <v>成都银杏有限公司宿舍楼工程量清单及招标控制价编制</v>
          </cell>
          <cell r="F109" t="str">
            <v>基础</v>
          </cell>
          <cell r="G109" t="str">
            <v>王耀萱</v>
          </cell>
          <cell r="H109" t="str">
            <v>工程师/讲师</v>
          </cell>
          <cell r="I109" t="str">
            <v>85</v>
          </cell>
          <cell r="J109" t="str">
            <v>王蓉</v>
          </cell>
          <cell r="K109" t="str">
            <v>讲师</v>
          </cell>
          <cell r="L109" t="str">
            <v>68</v>
          </cell>
          <cell r="M109" t="str">
            <v>70</v>
          </cell>
          <cell r="N109" t="str">
            <v>75</v>
          </cell>
          <cell r="O109" t="str">
            <v/>
          </cell>
          <cell r="P109" t="str">
            <v>25.62</v>
          </cell>
        </row>
        <row r="110">
          <cell r="B110" t="str">
            <v>夏亮</v>
          </cell>
          <cell r="C110" t="str">
            <v>20226271138</v>
          </cell>
          <cell r="D110" t="str">
            <v>2020级工程造价5班</v>
          </cell>
          <cell r="E110" t="str">
            <v>金川县中学学生宿舍楼工程量清单及招标控制价编制</v>
          </cell>
          <cell r="F110" t="str">
            <v>应用</v>
          </cell>
          <cell r="G110" t="str">
            <v>左文丽</v>
          </cell>
          <cell r="H110" t="str">
            <v>讲师</v>
          </cell>
          <cell r="I110" t="str">
            <v>92</v>
          </cell>
          <cell r="J110" t="str">
            <v>王蓉</v>
          </cell>
          <cell r="K110" t="str">
            <v>讲师</v>
          </cell>
          <cell r="L110" t="str">
            <v>60</v>
          </cell>
          <cell r="M110" t="str">
            <v>68</v>
          </cell>
          <cell r="N110" t="str">
            <v>75</v>
          </cell>
          <cell r="O110" t="str">
            <v/>
          </cell>
          <cell r="P110" t="str">
            <v>20.94</v>
          </cell>
        </row>
        <row r="111">
          <cell r="B111" t="str">
            <v>宋思雨</v>
          </cell>
          <cell r="C111" t="str">
            <v>20226271090</v>
          </cell>
          <cell r="D111" t="str">
            <v>2020级工程造价4班</v>
          </cell>
          <cell r="E111" t="str">
            <v>综合楼工程量清单及招标控制价编制</v>
          </cell>
          <cell r="F111" t="str">
            <v>应用</v>
          </cell>
          <cell r="G111" t="str">
            <v>王耀萱</v>
          </cell>
          <cell r="H111" t="str">
            <v>工程师/讲师</v>
          </cell>
          <cell r="I111" t="str">
            <v>79</v>
          </cell>
          <cell r="J111" t="str">
            <v>董云锦</v>
          </cell>
          <cell r="K111" t="str">
            <v>校聘讲师</v>
          </cell>
          <cell r="L111" t="str">
            <v>66</v>
          </cell>
          <cell r="M111" t="str">
            <v>77</v>
          </cell>
          <cell r="N111" t="str">
            <v>75</v>
          </cell>
          <cell r="O111" t="str">
            <v/>
          </cell>
          <cell r="P111" t="str">
            <v>17.97</v>
          </cell>
        </row>
        <row r="112">
          <cell r="B112" t="str">
            <v>邓淳之</v>
          </cell>
          <cell r="C112" t="str">
            <v>20226271141</v>
          </cell>
          <cell r="D112" t="str">
            <v>2020级工程造价5班</v>
          </cell>
          <cell r="E112" t="str">
            <v>四川全胜建设有限公司办公楼工程量清单及招标控制价编制</v>
          </cell>
          <cell r="F112" t="str">
            <v>应用</v>
          </cell>
          <cell r="G112" t="str">
            <v>马洋</v>
          </cell>
          <cell r="H112" t="str">
            <v>讲师</v>
          </cell>
          <cell r="I112" t="str">
            <v>83</v>
          </cell>
          <cell r="J112" t="str">
            <v>蔡汶青</v>
          </cell>
          <cell r="K112" t="str">
            <v>讲师</v>
          </cell>
          <cell r="L112" t="str">
            <v>65</v>
          </cell>
          <cell r="M112" t="str">
            <v>74</v>
          </cell>
          <cell r="N112" t="str">
            <v>75</v>
          </cell>
          <cell r="O112" t="str">
            <v/>
          </cell>
          <cell r="P112" t="str">
            <v>19.79</v>
          </cell>
        </row>
        <row r="113">
          <cell r="B113" t="str">
            <v>余露</v>
          </cell>
          <cell r="C113" t="str">
            <v>20226271219</v>
          </cell>
          <cell r="D113" t="str">
            <v>2020级工程造价6班</v>
          </cell>
          <cell r="E113" t="str">
            <v>安岳县蓝灵小区8#楼工程量清单及招标控制价编制</v>
          </cell>
          <cell r="F113" t="str">
            <v>应用</v>
          </cell>
          <cell r="G113" t="str">
            <v>左文丽</v>
          </cell>
          <cell r="H113" t="str">
            <v>讲师</v>
          </cell>
          <cell r="I113" t="str">
            <v>87</v>
          </cell>
          <cell r="J113" t="str">
            <v>韩佳勤</v>
          </cell>
          <cell r="K113" t="str">
            <v>助教</v>
          </cell>
          <cell r="L113" t="str">
            <v>64</v>
          </cell>
          <cell r="M113" t="str">
            <v>71</v>
          </cell>
          <cell r="N113" t="str">
            <v>75</v>
          </cell>
          <cell r="O113" t="str">
            <v/>
          </cell>
          <cell r="P113" t="str">
            <v>22.63</v>
          </cell>
        </row>
        <row r="114">
          <cell r="B114" t="str">
            <v>张星宇</v>
          </cell>
          <cell r="C114" t="str">
            <v>20226271263</v>
          </cell>
          <cell r="D114" t="str">
            <v>2020级工程造价6班</v>
          </cell>
          <cell r="E114" t="str">
            <v>四川省雅安市实验中学学生宿舍楼工程量清单及招标控制价编制</v>
          </cell>
          <cell r="F114" t="str">
            <v>应用</v>
          </cell>
          <cell r="G114" t="str">
            <v>刘高</v>
          </cell>
          <cell r="H114" t="str">
            <v>讲师</v>
          </cell>
          <cell r="I114" t="str">
            <v>88</v>
          </cell>
          <cell r="J114" t="str">
            <v>李延美</v>
          </cell>
          <cell r="K114" t="str">
            <v>工程师</v>
          </cell>
          <cell r="L114" t="str">
            <v>60</v>
          </cell>
          <cell r="M114" t="str">
            <v>73</v>
          </cell>
          <cell r="N114" t="str">
            <v>75</v>
          </cell>
          <cell r="O114" t="str">
            <v/>
          </cell>
          <cell r="P114" t="str">
            <v>10.82</v>
          </cell>
        </row>
        <row r="115">
          <cell r="B115" t="str">
            <v>钟静</v>
          </cell>
          <cell r="C115" t="str">
            <v>20205251485</v>
          </cell>
          <cell r="D115" t="str">
            <v>2020级工程造价1班</v>
          </cell>
          <cell r="E115" t="str">
            <v>四川省广安中学6号教学楼工程量清单及招标控制价编制</v>
          </cell>
          <cell r="F115" t="str">
            <v>应用</v>
          </cell>
          <cell r="G115" t="str">
            <v>刘雨谦</v>
          </cell>
          <cell r="H115" t="str">
            <v>讲师\工程师</v>
          </cell>
          <cell r="I115" t="str">
            <v>82</v>
          </cell>
          <cell r="J115" t="str">
            <v>董云锦</v>
          </cell>
          <cell r="K115" t="str">
            <v>校聘讲师</v>
          </cell>
          <cell r="L115" t="str">
            <v>62</v>
          </cell>
          <cell r="M115" t="str">
            <v>77</v>
          </cell>
          <cell r="N115" t="str">
            <v>75</v>
          </cell>
          <cell r="O115" t="str">
            <v/>
          </cell>
          <cell r="P115" t="str">
            <v>19.46</v>
          </cell>
        </row>
        <row r="116">
          <cell r="B116" t="str">
            <v>张永康</v>
          </cell>
          <cell r="C116" t="str">
            <v>20226271258</v>
          </cell>
          <cell r="D116" t="str">
            <v>2020级工程造价6班</v>
          </cell>
          <cell r="E116" t="str">
            <v>成都市郫都区红光镇学校宿舍楼工程工程量清单及招标控制价编制</v>
          </cell>
          <cell r="F116" t="str">
            <v>应用</v>
          </cell>
          <cell r="G116" t="str">
            <v>王蓉</v>
          </cell>
          <cell r="H116" t="str">
            <v>讲师</v>
          </cell>
          <cell r="I116" t="str">
            <v>72</v>
          </cell>
          <cell r="J116" t="str">
            <v>董云锦</v>
          </cell>
          <cell r="K116" t="str">
            <v>校聘讲师</v>
          </cell>
          <cell r="L116" t="str">
            <v>83</v>
          </cell>
          <cell r="M116" t="str">
            <v>72</v>
          </cell>
          <cell r="N116" t="str">
            <v>75</v>
          </cell>
          <cell r="O116" t="str">
            <v/>
          </cell>
          <cell r="P116" t="str">
            <v>15.8</v>
          </cell>
        </row>
        <row r="117">
          <cell r="B117" t="str">
            <v>何思淇</v>
          </cell>
          <cell r="C117" t="str">
            <v>20205271276</v>
          </cell>
          <cell r="D117" t="str">
            <v>2020级工程造价2班</v>
          </cell>
          <cell r="E117" t="str">
            <v>成都市万象食品加工厂2号宿舍楼工程量清单及招标控制价编制</v>
          </cell>
          <cell r="F117" t="str">
            <v>应用</v>
          </cell>
          <cell r="G117" t="str">
            <v>黄赟</v>
          </cell>
          <cell r="H117" t="str">
            <v>助教</v>
          </cell>
          <cell r="I117" t="str">
            <v>85</v>
          </cell>
          <cell r="J117" t="str">
            <v>王蓉</v>
          </cell>
          <cell r="K117" t="str">
            <v>讲师</v>
          </cell>
          <cell r="L117" t="str">
            <v>68</v>
          </cell>
          <cell r="M117" t="str">
            <v>69</v>
          </cell>
          <cell r="N117" t="str">
            <v>75</v>
          </cell>
          <cell r="O117" t="str">
            <v/>
          </cell>
          <cell r="P117" t="str">
            <v>18.7</v>
          </cell>
        </row>
        <row r="118">
          <cell r="B118" t="str">
            <v>文智强</v>
          </cell>
          <cell r="C118" t="str">
            <v>20226271249</v>
          </cell>
          <cell r="D118" t="str">
            <v>2020级工程造价6班</v>
          </cell>
          <cell r="E118" t="str">
            <v>广安第五小学教学楼工程量清单及招标控制价编制</v>
          </cell>
          <cell r="F118" t="str">
            <v>应用</v>
          </cell>
          <cell r="G118" t="str">
            <v>刘雨谦</v>
          </cell>
          <cell r="H118" t="str">
            <v>讲师\工程师</v>
          </cell>
          <cell r="I118" t="str">
            <v>80</v>
          </cell>
          <cell r="J118" t="str">
            <v>周超</v>
          </cell>
          <cell r="K118" t="str">
            <v>助教</v>
          </cell>
          <cell r="L118" t="str">
            <v>69</v>
          </cell>
          <cell r="M118" t="str">
            <v>74</v>
          </cell>
          <cell r="N118" t="str">
            <v>75</v>
          </cell>
          <cell r="O118" t="str">
            <v/>
          </cell>
          <cell r="P118" t="str">
            <v>24.77</v>
          </cell>
        </row>
        <row r="119">
          <cell r="B119" t="str">
            <v>汪洁</v>
          </cell>
          <cell r="C119" t="str">
            <v>20226271092</v>
          </cell>
          <cell r="D119" t="str">
            <v>2020级工程造价4班</v>
          </cell>
          <cell r="E119" t="str">
            <v>雅安钢铁厂倒班房工程量清单及招标控制价编制</v>
          </cell>
          <cell r="F119" t="str">
            <v>应用</v>
          </cell>
          <cell r="G119" t="str">
            <v>李亚菲</v>
          </cell>
          <cell r="H119" t="str">
            <v>讲师/工程师</v>
          </cell>
          <cell r="I119" t="str">
            <v>77</v>
          </cell>
          <cell r="J119" t="str">
            <v>邓晓娟</v>
          </cell>
          <cell r="K119" t="str">
            <v>工程师</v>
          </cell>
          <cell r="L119" t="str">
            <v>74</v>
          </cell>
          <cell r="M119" t="str">
            <v>70</v>
          </cell>
          <cell r="N119" t="str">
            <v>74</v>
          </cell>
          <cell r="O119" t="str">
            <v/>
          </cell>
          <cell r="P119" t="str">
            <v>13.82</v>
          </cell>
        </row>
        <row r="120">
          <cell r="B120" t="str">
            <v>郭鹏</v>
          </cell>
          <cell r="C120" t="str">
            <v>20226271047</v>
          </cell>
          <cell r="D120" t="str">
            <v>2020级工程造价3班</v>
          </cell>
          <cell r="E120" t="str">
            <v>成都市五中宿舍楼工程量清单及招标控制价编制</v>
          </cell>
          <cell r="F120" t="str">
            <v>应用</v>
          </cell>
          <cell r="G120" t="str">
            <v>李亚菲</v>
          </cell>
          <cell r="H120" t="str">
            <v>讲师/工程师</v>
          </cell>
          <cell r="I120" t="str">
            <v>74</v>
          </cell>
          <cell r="J120" t="str">
            <v>王蓉</v>
          </cell>
          <cell r="K120" t="str">
            <v>讲师</v>
          </cell>
          <cell r="L120" t="str">
            <v>82</v>
          </cell>
          <cell r="M120" t="str">
            <v>66</v>
          </cell>
          <cell r="N120" t="str">
            <v>74</v>
          </cell>
          <cell r="O120" t="str">
            <v/>
          </cell>
          <cell r="P120" t="str">
            <v>16.36</v>
          </cell>
        </row>
        <row r="121">
          <cell r="B121" t="str">
            <v>赵铜</v>
          </cell>
          <cell r="C121" t="str">
            <v>20226271180</v>
          </cell>
          <cell r="D121" t="str">
            <v>2020级工程造价5班</v>
          </cell>
          <cell r="E121" t="str">
            <v>阆中市人民医院门诊综合楼项目工程量清单及招标控制价编制</v>
          </cell>
          <cell r="F121" t="str">
            <v>应用</v>
          </cell>
          <cell r="G121" t="str">
            <v>徐群利</v>
          </cell>
          <cell r="H121" t="str">
            <v>讲师</v>
          </cell>
          <cell r="I121" t="str">
            <v>72</v>
          </cell>
          <cell r="J121" t="str">
            <v>刘雨谦</v>
          </cell>
          <cell r="K121" t="str">
            <v>讲师\工程师</v>
          </cell>
          <cell r="L121" t="str">
            <v>86</v>
          </cell>
          <cell r="M121" t="str">
            <v>64</v>
          </cell>
          <cell r="N121" t="str">
            <v>74</v>
          </cell>
          <cell r="O121" t="str">
            <v/>
          </cell>
          <cell r="P121" t="str">
            <v>12.61</v>
          </cell>
        </row>
        <row r="122">
          <cell r="B122" t="str">
            <v>李代章</v>
          </cell>
          <cell r="C122" t="str">
            <v>20226271050</v>
          </cell>
          <cell r="D122" t="str">
            <v>2020级工程造价3班</v>
          </cell>
          <cell r="E122" t="str">
            <v>四川省达州市第一中学综合教学楼工程量清单及招标控制价编制</v>
          </cell>
          <cell r="F122" t="str">
            <v>应用</v>
          </cell>
          <cell r="G122" t="str">
            <v>唐继华</v>
          </cell>
          <cell r="H122" t="str">
            <v>讲师</v>
          </cell>
          <cell r="I122" t="str">
            <v>85</v>
          </cell>
          <cell r="J122" t="str">
            <v>袁蠡</v>
          </cell>
          <cell r="K122" t="str">
            <v>助教</v>
          </cell>
          <cell r="L122" t="str">
            <v>60</v>
          </cell>
          <cell r="M122" t="str">
            <v>73</v>
          </cell>
          <cell r="N122" t="str">
            <v>74</v>
          </cell>
          <cell r="O122" t="str">
            <v/>
          </cell>
          <cell r="P122" t="str">
            <v>22.22</v>
          </cell>
        </row>
        <row r="123">
          <cell r="B123" t="str">
            <v>任熙瑀</v>
          </cell>
          <cell r="C123" t="str">
            <v>20226271175</v>
          </cell>
          <cell r="D123" t="str">
            <v>2020级工程造价5班</v>
          </cell>
          <cell r="E123" t="str">
            <v>成都市少直幼儿园新建工程工程量清单及招标控制价编制</v>
          </cell>
          <cell r="F123" t="str">
            <v>应用</v>
          </cell>
          <cell r="G123" t="str">
            <v>刘高</v>
          </cell>
          <cell r="H123" t="str">
            <v>讲师</v>
          </cell>
          <cell r="I123" t="str">
            <v>87</v>
          </cell>
          <cell r="J123" t="str">
            <v>周超</v>
          </cell>
          <cell r="K123" t="str">
            <v>助教</v>
          </cell>
          <cell r="L123" t="str">
            <v>60</v>
          </cell>
          <cell r="M123" t="str">
            <v>69</v>
          </cell>
          <cell r="N123" t="str">
            <v>74</v>
          </cell>
          <cell r="O123" t="str">
            <v/>
          </cell>
          <cell r="P123" t="str">
            <v>25.85</v>
          </cell>
        </row>
        <row r="124">
          <cell r="B124" t="str">
            <v>宋婉玲</v>
          </cell>
          <cell r="C124" t="str">
            <v>20226271160</v>
          </cell>
          <cell r="D124" t="str">
            <v>2020级工程造价5班</v>
          </cell>
          <cell r="E124" t="str">
            <v>西南交大综合办公楼工程量清单及招标控制价编制</v>
          </cell>
          <cell r="F124" t="str">
            <v>应用</v>
          </cell>
          <cell r="G124" t="str">
            <v>董云锦</v>
          </cell>
          <cell r="H124" t="str">
            <v>校聘讲师</v>
          </cell>
          <cell r="I124" t="str">
            <v>78</v>
          </cell>
          <cell r="J124" t="str">
            <v>谢大勇</v>
          </cell>
          <cell r="K124" t="str">
            <v>讲师</v>
          </cell>
          <cell r="L124" t="str">
            <v>73</v>
          </cell>
          <cell r="M124" t="str">
            <v>71</v>
          </cell>
          <cell r="N124" t="str">
            <v>74</v>
          </cell>
          <cell r="O124" t="str">
            <v/>
          </cell>
          <cell r="P124" t="str">
            <v>23.03</v>
          </cell>
        </row>
        <row r="125">
          <cell r="B125" t="str">
            <v>冯娜</v>
          </cell>
          <cell r="C125" t="str">
            <v>20205271272</v>
          </cell>
          <cell r="D125" t="str">
            <v>2020级工程造价2班</v>
          </cell>
          <cell r="E125" t="str">
            <v>四川省三台县星愿实验高级中学双语学校教学楼工程量清单及招标控制价编制</v>
          </cell>
          <cell r="F125" t="str">
            <v>应用</v>
          </cell>
          <cell r="G125" t="str">
            <v>李亚菲</v>
          </cell>
          <cell r="H125" t="str">
            <v>讲师/工程师</v>
          </cell>
          <cell r="I125" t="str">
            <v>83</v>
          </cell>
          <cell r="J125" t="str">
            <v>谢大勇</v>
          </cell>
          <cell r="K125" t="str">
            <v>讲师</v>
          </cell>
          <cell r="L125" t="str">
            <v>75</v>
          </cell>
          <cell r="M125" t="str">
            <v>62</v>
          </cell>
          <cell r="N125" t="str">
            <v>74</v>
          </cell>
          <cell r="O125" t="str">
            <v/>
          </cell>
          <cell r="P125" t="str">
            <v>15.41</v>
          </cell>
        </row>
        <row r="126">
          <cell r="B126" t="str">
            <v>刘倩</v>
          </cell>
          <cell r="C126" t="str">
            <v>20226271051</v>
          </cell>
          <cell r="D126" t="str">
            <v>2020级工程造价3班</v>
          </cell>
          <cell r="E126" t="str">
            <v>四川省成都市郫都区商业楼工程量清单及招标控制价编制</v>
          </cell>
          <cell r="F126" t="str">
            <v>应用</v>
          </cell>
          <cell r="G126" t="str">
            <v>马洋</v>
          </cell>
          <cell r="H126" t="str">
            <v>讲师</v>
          </cell>
          <cell r="I126" t="str">
            <v>73</v>
          </cell>
          <cell r="J126" t="str">
            <v>韩佳勤</v>
          </cell>
          <cell r="K126" t="str">
            <v>助教</v>
          </cell>
          <cell r="L126" t="str">
            <v>73</v>
          </cell>
          <cell r="M126" t="str">
            <v>76</v>
          </cell>
          <cell r="N126" t="str">
            <v>74</v>
          </cell>
          <cell r="O126" t="str">
            <v/>
          </cell>
          <cell r="P126" t="str">
            <v>15.53</v>
          </cell>
        </row>
        <row r="127">
          <cell r="B127" t="str">
            <v>曾晓蓝</v>
          </cell>
          <cell r="C127" t="str">
            <v>20205271211</v>
          </cell>
          <cell r="D127" t="str">
            <v>2020级工程造价1班</v>
          </cell>
          <cell r="E127" t="str">
            <v>夕阳红社区老年活动中心工程量清单及招标控制价编制</v>
          </cell>
          <cell r="F127" t="str">
            <v>应用</v>
          </cell>
          <cell r="G127" t="str">
            <v>钟晓玲</v>
          </cell>
          <cell r="H127" t="str">
            <v>高级工程师/副教授</v>
          </cell>
          <cell r="I127" t="str">
            <v>82</v>
          </cell>
          <cell r="J127" t="str">
            <v>于萱</v>
          </cell>
          <cell r="K127" t="str">
            <v>讲师</v>
          </cell>
          <cell r="L127" t="str">
            <v>73</v>
          </cell>
          <cell r="M127" t="str">
            <v>65</v>
          </cell>
          <cell r="N127" t="str">
            <v>74</v>
          </cell>
          <cell r="O127" t="str">
            <v/>
          </cell>
          <cell r="P127" t="str">
            <v>14.19</v>
          </cell>
        </row>
        <row r="128">
          <cell r="B128" t="str">
            <v>李鑫</v>
          </cell>
          <cell r="C128" t="str">
            <v>20226271125</v>
          </cell>
          <cell r="D128" t="str">
            <v>2020级工程造价4班</v>
          </cell>
          <cell r="E128" t="str">
            <v>遂宁市工程技师学院学生餐厅工程量清单及招标控制价编制</v>
          </cell>
          <cell r="F128" t="str">
            <v>应用</v>
          </cell>
          <cell r="G128" t="str">
            <v>李玲玲</v>
          </cell>
          <cell r="H128" t="str">
            <v>讲师</v>
          </cell>
          <cell r="I128" t="str">
            <v>82</v>
          </cell>
          <cell r="J128" t="str">
            <v>蒋逵</v>
          </cell>
          <cell r="K128" t="str">
            <v>讲师</v>
          </cell>
          <cell r="L128" t="str">
            <v>77</v>
          </cell>
          <cell r="M128" t="str">
            <v>60</v>
          </cell>
          <cell r="N128" t="str">
            <v>74</v>
          </cell>
          <cell r="O128" t="str">
            <v/>
          </cell>
          <cell r="P128" t="str">
            <v>23.69</v>
          </cell>
        </row>
        <row r="129">
          <cell r="B129" t="str">
            <v>梅於蓝</v>
          </cell>
          <cell r="C129" t="str">
            <v>20205271292</v>
          </cell>
          <cell r="D129" t="str">
            <v>2020级工程造价2班</v>
          </cell>
          <cell r="E129" t="str">
            <v>成都市文成初级中学项目工程量清单及招标控制价编制</v>
          </cell>
          <cell r="F129" t="str">
            <v>应用</v>
          </cell>
          <cell r="G129" t="str">
            <v>韩佳勤</v>
          </cell>
          <cell r="H129" t="str">
            <v>助教</v>
          </cell>
          <cell r="I129" t="str">
            <v>71</v>
          </cell>
          <cell r="J129" t="str">
            <v>周超</v>
          </cell>
          <cell r="K129" t="str">
            <v>助教</v>
          </cell>
          <cell r="L129" t="str">
            <v>85</v>
          </cell>
          <cell r="M129" t="str">
            <v>68</v>
          </cell>
          <cell r="N129" t="str">
            <v>74</v>
          </cell>
          <cell r="O129" t="str">
            <v/>
          </cell>
          <cell r="P129" t="str">
            <v>15.72</v>
          </cell>
        </row>
        <row r="130">
          <cell r="B130" t="str">
            <v>张悦</v>
          </cell>
          <cell r="C130" t="str">
            <v>20226271250</v>
          </cell>
          <cell r="D130" t="str">
            <v>2020级工程造价6班</v>
          </cell>
          <cell r="E130" t="str">
            <v>雅安市名山区百丈镇中心小学综合楼工程量清单及招标控制价编制</v>
          </cell>
          <cell r="F130" t="str">
            <v>应用</v>
          </cell>
          <cell r="G130" t="str">
            <v>李延美</v>
          </cell>
          <cell r="H130" t="str">
            <v>工程师</v>
          </cell>
          <cell r="I130" t="str">
            <v>78</v>
          </cell>
          <cell r="J130" t="str">
            <v>袁蠡</v>
          </cell>
          <cell r="K130" t="str">
            <v>助教</v>
          </cell>
          <cell r="L130" t="str">
            <v>72</v>
          </cell>
          <cell r="M130" t="str">
            <v>71</v>
          </cell>
          <cell r="N130" t="str">
            <v>74</v>
          </cell>
          <cell r="O130" t="str">
            <v/>
          </cell>
          <cell r="P130" t="str">
            <v>15.27</v>
          </cell>
        </row>
        <row r="131">
          <cell r="B131" t="str">
            <v>陈龙坤</v>
          </cell>
          <cell r="C131" t="str">
            <v>20205271212</v>
          </cell>
          <cell r="D131" t="str">
            <v>2020级工程造价1班</v>
          </cell>
          <cell r="E131" t="str">
            <v>达州市安置区服务中心工程量清单及招标控制价编制</v>
          </cell>
          <cell r="F131" t="str">
            <v>应用</v>
          </cell>
          <cell r="G131" t="str">
            <v>钟晓玲</v>
          </cell>
          <cell r="H131" t="str">
            <v>高级工程师/副教授</v>
          </cell>
          <cell r="I131" t="str">
            <v>85</v>
          </cell>
          <cell r="J131" t="str">
            <v>邓晓娟</v>
          </cell>
          <cell r="K131" t="str">
            <v>工程师</v>
          </cell>
          <cell r="L131" t="str">
            <v>61</v>
          </cell>
          <cell r="M131" t="str">
            <v>73</v>
          </cell>
          <cell r="N131" t="str">
            <v>74</v>
          </cell>
          <cell r="O131" t="str">
            <v/>
          </cell>
          <cell r="P131" t="str">
            <v>23.73</v>
          </cell>
        </row>
        <row r="132">
          <cell r="B132" t="str">
            <v>隆清秀</v>
          </cell>
          <cell r="C132" t="str">
            <v>20226271153</v>
          </cell>
          <cell r="D132" t="str">
            <v>2020级工程造价5班</v>
          </cell>
          <cell r="E132" t="str">
            <v>内江市东兴区希望中学宿舍楼工程工程量清单及招标控制价编制</v>
          </cell>
          <cell r="F132" t="str">
            <v>应用</v>
          </cell>
          <cell r="G132" t="str">
            <v>王蓉</v>
          </cell>
          <cell r="H132" t="str">
            <v>讲师</v>
          </cell>
          <cell r="I132" t="str">
            <v>75</v>
          </cell>
          <cell r="J132" t="str">
            <v>韩佳勤</v>
          </cell>
          <cell r="K132" t="str">
            <v>助教</v>
          </cell>
          <cell r="L132" t="str">
            <v>71</v>
          </cell>
          <cell r="M132" t="str">
            <v>74</v>
          </cell>
          <cell r="N132" t="str">
            <v>74</v>
          </cell>
          <cell r="O132" t="str">
            <v/>
          </cell>
          <cell r="P132" t="str">
            <v>19.75</v>
          </cell>
        </row>
        <row r="133">
          <cell r="B133" t="str">
            <v>师蓉</v>
          </cell>
          <cell r="C133" t="str">
            <v>20205271245</v>
          </cell>
          <cell r="D133" t="str">
            <v>2020级工程造价1班</v>
          </cell>
          <cell r="E133" t="str">
            <v>成都市团结社区工作人员宿舍工程工程量清单及招标控制价编制</v>
          </cell>
          <cell r="F133" t="str">
            <v>应用</v>
          </cell>
          <cell r="G133" t="str">
            <v>王蓉</v>
          </cell>
          <cell r="H133" t="str">
            <v>讲师</v>
          </cell>
          <cell r="I133" t="str">
            <v>77</v>
          </cell>
          <cell r="J133" t="str">
            <v>蒋逵</v>
          </cell>
          <cell r="K133" t="str">
            <v>讲师</v>
          </cell>
          <cell r="L133" t="str">
            <v>77</v>
          </cell>
          <cell r="M133" t="str">
            <v>68</v>
          </cell>
          <cell r="N133" t="str">
            <v>74</v>
          </cell>
          <cell r="O133" t="str">
            <v/>
          </cell>
          <cell r="P133" t="str">
            <v>21.91</v>
          </cell>
        </row>
        <row r="134">
          <cell r="B134" t="str">
            <v>罗超</v>
          </cell>
          <cell r="C134" t="str">
            <v>20226271019</v>
          </cell>
          <cell r="D134" t="str">
            <v>2020级工程造价3班</v>
          </cell>
          <cell r="E134" t="str">
            <v>好博汽车零部件综合楼工程量清单及招标控制价编制</v>
          </cell>
          <cell r="F134" t="str">
            <v>应用</v>
          </cell>
          <cell r="G134" t="str">
            <v>李延美</v>
          </cell>
          <cell r="H134" t="str">
            <v>工程师</v>
          </cell>
          <cell r="I134" t="str">
            <v>73</v>
          </cell>
          <cell r="J134" t="str">
            <v>董云锦</v>
          </cell>
          <cell r="K134" t="str">
            <v>校聘讲师</v>
          </cell>
          <cell r="L134" t="str">
            <v>76</v>
          </cell>
          <cell r="M134" t="str">
            <v>69</v>
          </cell>
          <cell r="N134" t="str">
            <v>73</v>
          </cell>
          <cell r="O134" t="str">
            <v/>
          </cell>
          <cell r="P134" t="str">
            <v>17.34</v>
          </cell>
        </row>
        <row r="135">
          <cell r="B135" t="str">
            <v>廖明亮</v>
          </cell>
          <cell r="C135" t="str">
            <v>20205271288</v>
          </cell>
          <cell r="D135" t="str">
            <v>2020级工程造价2班</v>
          </cell>
          <cell r="E135" t="str">
            <v>东部新区服务中心工程量清单及招标控制价编制</v>
          </cell>
          <cell r="F135" t="str">
            <v>应用</v>
          </cell>
          <cell r="G135" t="str">
            <v>李延美</v>
          </cell>
          <cell r="H135" t="str">
            <v>工程师</v>
          </cell>
          <cell r="I135" t="str">
            <v>73</v>
          </cell>
          <cell r="J135" t="str">
            <v>刘雨谦</v>
          </cell>
          <cell r="K135" t="str">
            <v>讲师\工程师</v>
          </cell>
          <cell r="L135" t="str">
            <v>76</v>
          </cell>
          <cell r="M135" t="str">
            <v>71</v>
          </cell>
          <cell r="N135" t="str">
            <v>73</v>
          </cell>
          <cell r="O135" t="str">
            <v/>
          </cell>
          <cell r="P135" t="str">
            <v>25.21</v>
          </cell>
        </row>
        <row r="136">
          <cell r="B136" t="str">
            <v>汤林</v>
          </cell>
          <cell r="C136" t="str">
            <v>20226271030</v>
          </cell>
          <cell r="D136" t="str">
            <v>2020级工程造价3班</v>
          </cell>
          <cell r="E136" t="str">
            <v>成都龙湖时代3#商业大楼工程量清单及招标控制价编制</v>
          </cell>
          <cell r="F136" t="str">
            <v>应用</v>
          </cell>
          <cell r="G136" t="str">
            <v>付丽娟</v>
          </cell>
          <cell r="H136" t="str">
            <v>工程师</v>
          </cell>
          <cell r="I136" t="str">
            <v>83</v>
          </cell>
          <cell r="J136" t="str">
            <v>宋愉静</v>
          </cell>
          <cell r="K136" t="str">
            <v>讲师</v>
          </cell>
          <cell r="L136" t="str">
            <v>68</v>
          </cell>
          <cell r="M136" t="str">
            <v>65</v>
          </cell>
          <cell r="N136" t="str">
            <v>73</v>
          </cell>
          <cell r="O136" t="str">
            <v/>
          </cell>
          <cell r="P136" t="str">
            <v>20.38</v>
          </cell>
        </row>
        <row r="137">
          <cell r="B137" t="str">
            <v>黄凯</v>
          </cell>
          <cell r="C137" t="str">
            <v>20205261204</v>
          </cell>
          <cell r="D137" t="str">
            <v>2020级工程造价2班</v>
          </cell>
          <cell r="E137" t="str">
            <v>女生宿舍一号楼工程量清单及招标控制价编制</v>
          </cell>
          <cell r="F137" t="str">
            <v>应用</v>
          </cell>
          <cell r="G137" t="str">
            <v>马洋</v>
          </cell>
          <cell r="H137" t="str">
            <v>讲师</v>
          </cell>
          <cell r="I137" t="str">
            <v>77</v>
          </cell>
          <cell r="J137" t="str">
            <v>周超</v>
          </cell>
          <cell r="K137" t="str">
            <v>助教</v>
          </cell>
          <cell r="L137" t="str">
            <v>79</v>
          </cell>
          <cell r="M137" t="str">
            <v>63</v>
          </cell>
          <cell r="N137" t="str">
            <v>73</v>
          </cell>
          <cell r="O137" t="str">
            <v/>
          </cell>
          <cell r="P137" t="str">
            <v>26.58</v>
          </cell>
        </row>
        <row r="138">
          <cell r="B138" t="str">
            <v>龚青松</v>
          </cell>
          <cell r="C138" t="str">
            <v>20226271085</v>
          </cell>
          <cell r="D138" t="str">
            <v>2020级工程造价4班</v>
          </cell>
          <cell r="E138" t="str">
            <v>成都市蛟龙港五星小学综合楼工程量清单及招标控制价编制</v>
          </cell>
          <cell r="F138" t="str">
            <v>应用</v>
          </cell>
          <cell r="G138" t="str">
            <v>周超</v>
          </cell>
          <cell r="H138" t="str">
            <v>助教</v>
          </cell>
          <cell r="I138" t="str">
            <v>77</v>
          </cell>
          <cell r="J138" t="str">
            <v>韩佳勤</v>
          </cell>
          <cell r="K138" t="str">
            <v>助教</v>
          </cell>
          <cell r="L138" t="str">
            <v>63</v>
          </cell>
          <cell r="M138" t="str">
            <v>78</v>
          </cell>
          <cell r="N138" t="str">
            <v>73</v>
          </cell>
          <cell r="O138" t="str">
            <v/>
          </cell>
          <cell r="P138" t="str">
            <v>6.9</v>
          </cell>
        </row>
        <row r="139">
          <cell r="B139" t="str">
            <v>陈雨欣</v>
          </cell>
          <cell r="C139" t="str">
            <v>20226271034</v>
          </cell>
          <cell r="D139" t="str">
            <v>2020级工程造价3班</v>
          </cell>
          <cell r="E139" t="str">
            <v>成都西城一号住宅楼工程量清单及招标控制价编制</v>
          </cell>
          <cell r="F139" t="str">
            <v>应用</v>
          </cell>
          <cell r="G139" t="str">
            <v>刘高</v>
          </cell>
          <cell r="H139" t="str">
            <v>讲师</v>
          </cell>
          <cell r="I139" t="str">
            <v>89</v>
          </cell>
          <cell r="J139" t="str">
            <v>邓晓娟</v>
          </cell>
          <cell r="K139" t="str">
            <v>工程师</v>
          </cell>
          <cell r="L139" t="str">
            <v>60</v>
          </cell>
          <cell r="M139" t="str">
            <v>66</v>
          </cell>
          <cell r="N139" t="str">
            <v>73</v>
          </cell>
          <cell r="O139" t="str">
            <v/>
          </cell>
          <cell r="P139" t="str">
            <v>23.3</v>
          </cell>
        </row>
        <row r="140">
          <cell r="B140" t="str">
            <v>王少普</v>
          </cell>
          <cell r="C140" t="str">
            <v>20226271054</v>
          </cell>
          <cell r="D140" t="str">
            <v>2020级工程造价3班</v>
          </cell>
          <cell r="E140" t="str">
            <v>四川省成都市少普养老院建设工程工程量清单及招标控制价编制</v>
          </cell>
          <cell r="F140" t="str">
            <v>应用</v>
          </cell>
          <cell r="G140" t="str">
            <v>付丽娟</v>
          </cell>
          <cell r="H140" t="str">
            <v>工程师</v>
          </cell>
          <cell r="I140" t="str">
            <v>85</v>
          </cell>
          <cell r="J140" t="str">
            <v>蔡汶青</v>
          </cell>
          <cell r="K140" t="str">
            <v>讲师</v>
          </cell>
          <cell r="L140" t="str">
            <v>66</v>
          </cell>
          <cell r="M140" t="str">
            <v>63</v>
          </cell>
          <cell r="N140" t="str">
            <v>73</v>
          </cell>
          <cell r="O140" t="str">
            <v/>
          </cell>
          <cell r="P140" t="str">
            <v>27.68</v>
          </cell>
        </row>
        <row r="141">
          <cell r="B141" t="str">
            <v>张君正</v>
          </cell>
          <cell r="C141" t="str">
            <v>20226271078</v>
          </cell>
          <cell r="D141" t="str">
            <v>2020级工程造价4班</v>
          </cell>
          <cell r="E141" t="str">
            <v>君正建筑公司综合楼工程量清单及招标控制价编制</v>
          </cell>
          <cell r="F141" t="str">
            <v>应用</v>
          </cell>
          <cell r="G141" t="str">
            <v>李玲玲</v>
          </cell>
          <cell r="H141" t="str">
            <v>讲师</v>
          </cell>
          <cell r="I141" t="str">
            <v>72</v>
          </cell>
          <cell r="J141" t="str">
            <v>蒋逵</v>
          </cell>
          <cell r="K141" t="str">
            <v>讲师</v>
          </cell>
          <cell r="L141" t="str">
            <v>75</v>
          </cell>
          <cell r="M141" t="str">
            <v>72</v>
          </cell>
          <cell r="N141" t="str">
            <v>73</v>
          </cell>
          <cell r="O141" t="str">
            <v/>
          </cell>
          <cell r="P141" t="str">
            <v>22.79</v>
          </cell>
        </row>
        <row r="142">
          <cell r="B142" t="str">
            <v>刁力</v>
          </cell>
          <cell r="C142" t="str">
            <v>20226271131</v>
          </cell>
          <cell r="D142" t="str">
            <v>2020级工程造价4班</v>
          </cell>
          <cell r="E142" t="str">
            <v>金堂县竹篙镇中学教学综合楼工程量清单及招标控制价编制</v>
          </cell>
          <cell r="F142" t="str">
            <v>应用</v>
          </cell>
          <cell r="G142" t="str">
            <v>刘高</v>
          </cell>
          <cell r="H142" t="str">
            <v>讲师</v>
          </cell>
          <cell r="I142" t="str">
            <v>79</v>
          </cell>
          <cell r="J142" t="str">
            <v>韩佳勤</v>
          </cell>
          <cell r="K142" t="str">
            <v>助教</v>
          </cell>
          <cell r="L142" t="str">
            <v>65</v>
          </cell>
          <cell r="M142" t="str">
            <v>74</v>
          </cell>
          <cell r="N142" t="str">
            <v>73</v>
          </cell>
          <cell r="O142" t="str">
            <v/>
          </cell>
          <cell r="P142" t="str">
            <v>21.04</v>
          </cell>
        </row>
        <row r="143">
          <cell r="B143" t="str">
            <v>段思雨</v>
          </cell>
          <cell r="C143" t="str">
            <v>20205251443</v>
          </cell>
          <cell r="D143" t="str">
            <v>2020级工程造价1班</v>
          </cell>
          <cell r="E143" t="str">
            <v>成都市武侯区时安康养中心项目工程量清单及招标控制价编制</v>
          </cell>
          <cell r="F143" t="str">
            <v>应用</v>
          </cell>
          <cell r="G143" t="str">
            <v>蔡汶青</v>
          </cell>
          <cell r="H143" t="str">
            <v>讲师</v>
          </cell>
          <cell r="I143" t="str">
            <v>74</v>
          </cell>
          <cell r="J143" t="str">
            <v>周超</v>
          </cell>
          <cell r="K143" t="str">
            <v>助教</v>
          </cell>
          <cell r="L143" t="str">
            <v>72</v>
          </cell>
          <cell r="M143" t="str">
            <v>71</v>
          </cell>
          <cell r="N143" t="str">
            <v>73</v>
          </cell>
          <cell r="O143" t="str">
            <v/>
          </cell>
          <cell r="P143" t="str">
            <v/>
          </cell>
        </row>
        <row r="144">
          <cell r="B144" t="str">
            <v>吴周伟</v>
          </cell>
          <cell r="C144" t="str">
            <v>20226271133</v>
          </cell>
          <cell r="D144" t="str">
            <v>2020级工程造价4班</v>
          </cell>
          <cell r="E144" t="str">
            <v>德阳市第一中学教学综合楼项目工程量清单及招标控制价编制</v>
          </cell>
          <cell r="F144" t="str">
            <v>应用</v>
          </cell>
          <cell r="G144" t="str">
            <v>董云锦</v>
          </cell>
          <cell r="H144" t="str">
            <v>校聘讲师</v>
          </cell>
          <cell r="I144" t="str">
            <v>70</v>
          </cell>
          <cell r="J144" t="str">
            <v>蒋逵</v>
          </cell>
          <cell r="K144" t="str">
            <v>讲师</v>
          </cell>
          <cell r="L144" t="str">
            <v>80</v>
          </cell>
          <cell r="M144" t="str">
            <v>69</v>
          </cell>
          <cell r="N144" t="str">
            <v>73</v>
          </cell>
          <cell r="O144" t="str">
            <v/>
          </cell>
          <cell r="P144" t="str">
            <v>23.08</v>
          </cell>
        </row>
        <row r="145">
          <cell r="B145" t="str">
            <v>焦云洲</v>
          </cell>
          <cell r="C145" t="str">
            <v>20205271280</v>
          </cell>
          <cell r="D145" t="str">
            <v>2020级工程造价2班</v>
          </cell>
          <cell r="E145" t="str">
            <v>达州市宣汉县高级中学综合楼工程量清单及招标控制价编制</v>
          </cell>
          <cell r="F145" t="str">
            <v>应用</v>
          </cell>
          <cell r="G145" t="str">
            <v>唐继华</v>
          </cell>
          <cell r="H145" t="str">
            <v>讲师</v>
          </cell>
          <cell r="I145" t="str">
            <v>72</v>
          </cell>
          <cell r="J145" t="str">
            <v>蒋逵</v>
          </cell>
          <cell r="K145" t="str">
            <v>讲师</v>
          </cell>
          <cell r="L145" t="str">
            <v>75</v>
          </cell>
          <cell r="M145" t="str">
            <v>72</v>
          </cell>
          <cell r="N145" t="str">
            <v>73</v>
          </cell>
          <cell r="O145" t="str">
            <v/>
          </cell>
          <cell r="P145" t="str">
            <v>22.32</v>
          </cell>
        </row>
        <row r="146">
          <cell r="B146" t="str">
            <v>陈兴茂</v>
          </cell>
          <cell r="C146" t="str">
            <v>20226271137</v>
          </cell>
          <cell r="D146" t="str">
            <v>2020级工程造价5班</v>
          </cell>
          <cell r="E146" t="str">
            <v>文化创意产业园C区2#宿舍楼工程量清单及招标控制价编制</v>
          </cell>
          <cell r="F146" t="str">
            <v>综合</v>
          </cell>
          <cell r="G146" t="str">
            <v>唐继华</v>
          </cell>
          <cell r="H146" t="str">
            <v>讲师</v>
          </cell>
          <cell r="I146" t="str">
            <v>84</v>
          </cell>
          <cell r="J146" t="str">
            <v>袁蠡</v>
          </cell>
          <cell r="K146" t="str">
            <v>助教</v>
          </cell>
          <cell r="L146" t="str">
            <v>60</v>
          </cell>
          <cell r="M146" t="str">
            <v>70</v>
          </cell>
          <cell r="N146" t="str">
            <v>73</v>
          </cell>
          <cell r="O146" t="str">
            <v/>
          </cell>
          <cell r="P146" t="str">
            <v>21.1</v>
          </cell>
        </row>
        <row r="147">
          <cell r="B147" t="str">
            <v>杨婷婷</v>
          </cell>
          <cell r="C147" t="str">
            <v>20226271228</v>
          </cell>
          <cell r="D147" t="str">
            <v>2020级工程造价6班</v>
          </cell>
          <cell r="E147" t="str">
            <v>四川锦华华商电厂检修办公楼项目工程量清单及招标控制价编制</v>
          </cell>
          <cell r="F147" t="str">
            <v>应用</v>
          </cell>
          <cell r="G147" t="str">
            <v>刘雨谦</v>
          </cell>
          <cell r="H147" t="str">
            <v>讲师\工程师</v>
          </cell>
          <cell r="I147" t="str">
            <v>77</v>
          </cell>
          <cell r="J147" t="str">
            <v>邓晓娟</v>
          </cell>
          <cell r="K147" t="str">
            <v>工程师</v>
          </cell>
          <cell r="L147" t="str">
            <v>74</v>
          </cell>
          <cell r="M147" t="str">
            <v>68</v>
          </cell>
          <cell r="N147" t="str">
            <v>73</v>
          </cell>
          <cell r="O147" t="str">
            <v/>
          </cell>
          <cell r="P147" t="str">
            <v>16.23</v>
          </cell>
        </row>
        <row r="148">
          <cell r="B148" t="str">
            <v>魏滉鹏</v>
          </cell>
          <cell r="C148" t="str">
            <v>20205261045</v>
          </cell>
          <cell r="D148" t="str">
            <v>2020级工程造价2班</v>
          </cell>
          <cell r="E148" t="str">
            <v>汉源县第一初级中学综合工程量清单及招标控制价编制</v>
          </cell>
          <cell r="F148" t="str">
            <v>应用</v>
          </cell>
          <cell r="G148" t="str">
            <v>付丽娟</v>
          </cell>
          <cell r="H148" t="str">
            <v>工程师</v>
          </cell>
          <cell r="I148" t="str">
            <v>90</v>
          </cell>
          <cell r="J148" t="str">
            <v>李延美</v>
          </cell>
          <cell r="K148" t="str">
            <v>工程师</v>
          </cell>
          <cell r="L148" t="str">
            <v>60</v>
          </cell>
          <cell r="M148" t="str">
            <v>62</v>
          </cell>
          <cell r="N148" t="str">
            <v>73</v>
          </cell>
          <cell r="O148" t="str">
            <v/>
          </cell>
          <cell r="P148" t="str">
            <v>17.66</v>
          </cell>
        </row>
        <row r="149">
          <cell r="B149" t="str">
            <v>沈鑫</v>
          </cell>
          <cell r="C149" t="str">
            <v>20226271251</v>
          </cell>
          <cell r="D149" t="str">
            <v>2020级工程造价6班</v>
          </cell>
          <cell r="E149" t="str">
            <v>四川省宜宾市好运来商业楼工程量清单及招标控制价编制</v>
          </cell>
          <cell r="F149" t="str">
            <v>应用</v>
          </cell>
          <cell r="G149" t="str">
            <v>马洋</v>
          </cell>
          <cell r="H149" t="str">
            <v>讲师</v>
          </cell>
          <cell r="I149" t="str">
            <v>78</v>
          </cell>
          <cell r="J149" t="str">
            <v>王蓉</v>
          </cell>
          <cell r="K149" t="str">
            <v>讲师</v>
          </cell>
          <cell r="L149" t="str">
            <v>72</v>
          </cell>
          <cell r="M149" t="str">
            <v>66</v>
          </cell>
          <cell r="N149" t="str">
            <v>73</v>
          </cell>
          <cell r="O149" t="str">
            <v/>
          </cell>
          <cell r="P149" t="str">
            <v>20.11</v>
          </cell>
        </row>
        <row r="150">
          <cell r="B150" t="str">
            <v>陈舒婷</v>
          </cell>
          <cell r="C150" t="str">
            <v>20226271439</v>
          </cell>
          <cell r="D150" t="str">
            <v>2020级工程造价3班</v>
          </cell>
          <cell r="E150" t="str">
            <v>大邑县初级中学项目工程量清单及招标控制价编制</v>
          </cell>
          <cell r="F150" t="str">
            <v>应用</v>
          </cell>
          <cell r="G150" t="str">
            <v>韩佳勤</v>
          </cell>
          <cell r="H150" t="str">
            <v>助教</v>
          </cell>
          <cell r="I150" t="str">
            <v>69</v>
          </cell>
          <cell r="J150" t="str">
            <v>周超</v>
          </cell>
          <cell r="K150" t="str">
            <v>助教</v>
          </cell>
          <cell r="L150" t="str">
            <v>79</v>
          </cell>
          <cell r="M150" t="str">
            <v>73</v>
          </cell>
          <cell r="N150" t="str">
            <v>73</v>
          </cell>
          <cell r="O150" t="str">
            <v/>
          </cell>
          <cell r="P150" t="str">
            <v>21.1</v>
          </cell>
        </row>
        <row r="151">
          <cell r="B151" t="str">
            <v>向冠龙</v>
          </cell>
          <cell r="C151" t="str">
            <v>20205271309</v>
          </cell>
          <cell r="D151" t="str">
            <v>2020级工程造价2班</v>
          </cell>
          <cell r="E151" t="str">
            <v>四川省南充市教育局树人中学教学楼工程量清单及招标控制价编制</v>
          </cell>
          <cell r="F151" t="str">
            <v>应用</v>
          </cell>
          <cell r="G151" t="str">
            <v>唐继华</v>
          </cell>
          <cell r="H151" t="str">
            <v>讲师</v>
          </cell>
          <cell r="I151" t="str">
            <v>77</v>
          </cell>
          <cell r="J151" t="str">
            <v>邓晓娟</v>
          </cell>
          <cell r="K151" t="str">
            <v>工程师</v>
          </cell>
          <cell r="L151" t="str">
            <v>70</v>
          </cell>
          <cell r="M151" t="str">
            <v>71</v>
          </cell>
          <cell r="N151" t="str">
            <v>73</v>
          </cell>
          <cell r="O151" t="str">
            <v/>
          </cell>
          <cell r="P151" t="str">
            <v>19.47</v>
          </cell>
        </row>
        <row r="152">
          <cell r="B152" t="str">
            <v>姚雨君</v>
          </cell>
          <cell r="C152" t="str">
            <v>20226271014</v>
          </cell>
          <cell r="D152" t="str">
            <v>2020级工程造价3班</v>
          </cell>
          <cell r="E152" t="str">
            <v>成都市新津县集美中学教学楼工程量清单及招标控制价编制</v>
          </cell>
          <cell r="F152" t="str">
            <v>应用</v>
          </cell>
          <cell r="G152" t="str">
            <v>邱玲</v>
          </cell>
          <cell r="H152" t="str">
            <v>工程师</v>
          </cell>
          <cell r="I152" t="str">
            <v>78</v>
          </cell>
          <cell r="J152" t="str">
            <v>于萱</v>
          </cell>
          <cell r="K152" t="str">
            <v>讲师</v>
          </cell>
          <cell r="L152" t="str">
            <v>72</v>
          </cell>
          <cell r="M152" t="str">
            <v>68</v>
          </cell>
          <cell r="N152" t="str">
            <v>73</v>
          </cell>
          <cell r="O152" t="str">
            <v/>
          </cell>
          <cell r="P152" t="str">
            <v>22.71</v>
          </cell>
        </row>
        <row r="153">
          <cell r="B153" t="str">
            <v>曾蕴仪</v>
          </cell>
          <cell r="C153" t="str">
            <v>20226271087</v>
          </cell>
          <cell r="D153" t="str">
            <v>2020级工程造价4班</v>
          </cell>
          <cell r="E153" t="str">
            <v>郫都区兰宏外国语高级学院工程量清单及招标控制价编制</v>
          </cell>
          <cell r="F153" t="str">
            <v>应用</v>
          </cell>
          <cell r="G153" t="str">
            <v>周超</v>
          </cell>
          <cell r="H153" t="str">
            <v>助教</v>
          </cell>
          <cell r="I153" t="str">
            <v>80</v>
          </cell>
          <cell r="J153" t="str">
            <v>于萱</v>
          </cell>
          <cell r="K153" t="str">
            <v>讲师</v>
          </cell>
          <cell r="L153" t="str">
            <v>71</v>
          </cell>
          <cell r="M153" t="str">
            <v>64</v>
          </cell>
          <cell r="N153" t="str">
            <v>73</v>
          </cell>
          <cell r="O153" t="str">
            <v/>
          </cell>
          <cell r="P153" t="str">
            <v>17.99</v>
          </cell>
        </row>
        <row r="154">
          <cell r="B154" t="str">
            <v>杜文童</v>
          </cell>
          <cell r="C154" t="str">
            <v>20205271271</v>
          </cell>
          <cell r="D154" t="str">
            <v>2020级工程造价2班</v>
          </cell>
          <cell r="E154" t="str">
            <v>东辰幼儿园项目工程量清单及招标控制价编制</v>
          </cell>
          <cell r="F154" t="str">
            <v>应用</v>
          </cell>
          <cell r="G154" t="str">
            <v>谢大勇</v>
          </cell>
          <cell r="H154" t="str">
            <v>讲师</v>
          </cell>
          <cell r="I154" t="str">
            <v>77</v>
          </cell>
          <cell r="J154" t="str">
            <v>袁蠡</v>
          </cell>
          <cell r="K154" t="str">
            <v>助教</v>
          </cell>
          <cell r="L154" t="str">
            <v>62</v>
          </cell>
          <cell r="M154" t="str">
            <v>78</v>
          </cell>
          <cell r="N154" t="str">
            <v>73</v>
          </cell>
          <cell r="O154" t="str">
            <v/>
          </cell>
          <cell r="P154" t="str">
            <v>20.82</v>
          </cell>
        </row>
        <row r="155">
          <cell r="B155" t="str">
            <v>方元</v>
          </cell>
          <cell r="C155" t="str">
            <v>20226271207</v>
          </cell>
          <cell r="D155" t="str">
            <v>2020级工程造价6班</v>
          </cell>
          <cell r="E155" t="str">
            <v>四川省泸州市泸县明德中学教学楼项目工程量清单及招标控制价编制</v>
          </cell>
          <cell r="F155" t="str">
            <v>应用</v>
          </cell>
          <cell r="G155" t="str">
            <v>董云锦</v>
          </cell>
          <cell r="H155" t="str">
            <v>校聘讲师</v>
          </cell>
          <cell r="I155" t="str">
            <v>70</v>
          </cell>
          <cell r="J155" t="str">
            <v>邓晓娟</v>
          </cell>
          <cell r="K155" t="str">
            <v>工程师</v>
          </cell>
          <cell r="L155" t="str">
            <v>83</v>
          </cell>
          <cell r="M155" t="str">
            <v>67</v>
          </cell>
          <cell r="N155" t="str">
            <v>73</v>
          </cell>
          <cell r="O155" t="str">
            <v/>
          </cell>
          <cell r="P155" t="str">
            <v>19.1</v>
          </cell>
        </row>
        <row r="156">
          <cell r="B156" t="str">
            <v>余希娣</v>
          </cell>
          <cell r="C156" t="str">
            <v>20205271316</v>
          </cell>
          <cell r="D156" t="str">
            <v>2020级工程造价2班</v>
          </cell>
          <cell r="E156" t="str">
            <v>四川省都江堰第一中学女生宿舍楼工程量清单及招标控制价编制</v>
          </cell>
          <cell r="F156" t="str">
            <v>应用</v>
          </cell>
          <cell r="G156" t="str">
            <v>马洋</v>
          </cell>
          <cell r="H156" t="str">
            <v>讲师</v>
          </cell>
          <cell r="I156" t="str">
            <v>80</v>
          </cell>
          <cell r="J156" t="str">
            <v>王蓉</v>
          </cell>
          <cell r="K156" t="str">
            <v>讲师</v>
          </cell>
          <cell r="L156" t="str">
            <v>74</v>
          </cell>
          <cell r="M156" t="str">
            <v>63</v>
          </cell>
          <cell r="N156" t="str">
            <v>73</v>
          </cell>
          <cell r="O156" t="str">
            <v/>
          </cell>
          <cell r="P156" t="str">
            <v>22.21</v>
          </cell>
        </row>
        <row r="157">
          <cell r="B157" t="str">
            <v>陈涵月</v>
          </cell>
          <cell r="C157" t="str">
            <v>20226271242</v>
          </cell>
          <cell r="D157" t="str">
            <v>2020级工程造价6班</v>
          </cell>
          <cell r="E157" t="str">
            <v>四川省郫都区中等专业学校综合楼工程量清单及招标控制价编制</v>
          </cell>
          <cell r="F157" t="str">
            <v>应用</v>
          </cell>
          <cell r="G157" t="str">
            <v>杨丹</v>
          </cell>
          <cell r="H157" t="str">
            <v>工程师</v>
          </cell>
          <cell r="I157" t="str">
            <v>81</v>
          </cell>
          <cell r="J157" t="str">
            <v>刘雨谦</v>
          </cell>
          <cell r="K157" t="str">
            <v>讲师\工程师</v>
          </cell>
          <cell r="L157" t="str">
            <v>70</v>
          </cell>
          <cell r="M157" t="str">
            <v>66</v>
          </cell>
          <cell r="N157" t="str">
            <v>73</v>
          </cell>
          <cell r="O157" t="str">
            <v/>
          </cell>
          <cell r="P157" t="str">
            <v>25.4</v>
          </cell>
        </row>
        <row r="158">
          <cell r="B158" t="str">
            <v>林旭阳</v>
          </cell>
          <cell r="C158" t="str">
            <v>20226271145</v>
          </cell>
          <cell r="D158" t="str">
            <v>2020级工程造价5班</v>
          </cell>
          <cell r="E158" t="str">
            <v>仓山镇中学女生宿舍楼工程量清单及招标控制价编制</v>
          </cell>
          <cell r="F158" t="str">
            <v>应用</v>
          </cell>
          <cell r="G158" t="str">
            <v>王耀萱</v>
          </cell>
          <cell r="H158" t="str">
            <v>工程师/讲师</v>
          </cell>
          <cell r="I158" t="str">
            <v>69</v>
          </cell>
          <cell r="J158" t="str">
            <v>刘雨谦</v>
          </cell>
          <cell r="K158" t="str">
            <v>讲师\工程师</v>
          </cell>
          <cell r="L158" t="str">
            <v>84</v>
          </cell>
          <cell r="M158" t="str">
            <v>66</v>
          </cell>
          <cell r="N158" t="str">
            <v>73</v>
          </cell>
          <cell r="O158" t="str">
            <v/>
          </cell>
          <cell r="P158" t="str">
            <v>16.93</v>
          </cell>
        </row>
        <row r="159">
          <cell r="B159" t="str">
            <v>刘鸿冰</v>
          </cell>
          <cell r="C159" t="str">
            <v>20205271235</v>
          </cell>
          <cell r="D159" t="str">
            <v>2020级工程造价1班</v>
          </cell>
          <cell r="E159" t="str">
            <v>四川省第一中学女生宿舍楼工程量清单及招标控制价编制</v>
          </cell>
          <cell r="F159" t="str">
            <v>应用</v>
          </cell>
          <cell r="G159" t="str">
            <v>马洋</v>
          </cell>
          <cell r="H159" t="str">
            <v>讲师</v>
          </cell>
          <cell r="I159" t="str">
            <v>76</v>
          </cell>
          <cell r="J159" t="str">
            <v>于萱</v>
          </cell>
          <cell r="K159" t="str">
            <v>讲师</v>
          </cell>
          <cell r="L159" t="str">
            <v>72</v>
          </cell>
          <cell r="M159" t="str">
            <v>69</v>
          </cell>
          <cell r="N159" t="str">
            <v>73</v>
          </cell>
          <cell r="O159" t="str">
            <v/>
          </cell>
          <cell r="P159" t="str">
            <v>23.93</v>
          </cell>
        </row>
        <row r="160">
          <cell r="B160" t="str">
            <v>刘玉婷</v>
          </cell>
          <cell r="C160" t="str">
            <v>20226271031</v>
          </cell>
          <cell r="D160" t="str">
            <v>2020级工程造价3班</v>
          </cell>
          <cell r="E160" t="str">
            <v>西南希望学院宿舍楼工程工程量清单及招标控制价的编制</v>
          </cell>
          <cell r="F160" t="str">
            <v>应用</v>
          </cell>
          <cell r="G160" t="str">
            <v>王蓉</v>
          </cell>
          <cell r="H160" t="str">
            <v>讲师</v>
          </cell>
          <cell r="I160" t="str">
            <v>80</v>
          </cell>
          <cell r="J160" t="str">
            <v>邓晓娟</v>
          </cell>
          <cell r="K160" t="str">
            <v>工程师</v>
          </cell>
          <cell r="L160" t="str">
            <v>71</v>
          </cell>
          <cell r="M160" t="str">
            <v>66</v>
          </cell>
          <cell r="N160" t="str">
            <v>73</v>
          </cell>
          <cell r="O160" t="str">
            <v/>
          </cell>
          <cell r="P160" t="str">
            <v>23.54</v>
          </cell>
        </row>
        <row r="161">
          <cell r="B161" t="str">
            <v>王浩</v>
          </cell>
          <cell r="C161" t="str">
            <v>20226271067</v>
          </cell>
          <cell r="D161" t="str">
            <v>2020级工程造价3班</v>
          </cell>
          <cell r="E161" t="str">
            <v>成都市温江区消防站执勤楼项目工程量清单及招标控制价编制</v>
          </cell>
          <cell r="F161" t="str">
            <v>应用</v>
          </cell>
          <cell r="G161" t="str">
            <v>谢大勇</v>
          </cell>
          <cell r="H161" t="str">
            <v>讲师</v>
          </cell>
          <cell r="I161" t="str">
            <v>70</v>
          </cell>
          <cell r="J161" t="str">
            <v>蒋逵</v>
          </cell>
          <cell r="K161" t="str">
            <v>讲师</v>
          </cell>
          <cell r="L161" t="str">
            <v>78</v>
          </cell>
          <cell r="M161" t="str">
            <v>71</v>
          </cell>
          <cell r="N161" t="str">
            <v>73</v>
          </cell>
          <cell r="O161" t="str">
            <v/>
          </cell>
          <cell r="P161" t="str">
            <v>28.14</v>
          </cell>
        </row>
        <row r="162">
          <cell r="B162" t="str">
            <v>邓治一</v>
          </cell>
          <cell r="C162" t="str">
            <v>20226271107</v>
          </cell>
          <cell r="D162" t="str">
            <v>2020级工程造价4班</v>
          </cell>
          <cell r="E162" t="str">
            <v>四川省武胜县街子镇街子初中宿舍楼工程工程量清单及招标控制价的编制</v>
          </cell>
          <cell r="F162" t="str">
            <v>应用</v>
          </cell>
          <cell r="G162" t="str">
            <v>王蓉</v>
          </cell>
          <cell r="H162" t="str">
            <v>讲师</v>
          </cell>
          <cell r="I162" t="str">
            <v>74</v>
          </cell>
          <cell r="J162" t="str">
            <v>邓晓娟</v>
          </cell>
          <cell r="K162" t="str">
            <v>工程师</v>
          </cell>
          <cell r="L162" t="str">
            <v>82</v>
          </cell>
          <cell r="M162" t="str">
            <v>64</v>
          </cell>
          <cell r="N162" t="str">
            <v>73</v>
          </cell>
          <cell r="O162" t="str">
            <v/>
          </cell>
          <cell r="P162" t="str">
            <v>23.06</v>
          </cell>
        </row>
        <row r="163">
          <cell r="B163" t="str">
            <v>周兰兰</v>
          </cell>
          <cell r="C163" t="str">
            <v>20205261060</v>
          </cell>
          <cell r="D163" t="str">
            <v>2020级工程造价2班</v>
          </cell>
          <cell r="E163" t="str">
            <v>成都市金宏制衣厂4号宿舍楼工程量清单及招标控制价编制</v>
          </cell>
          <cell r="F163" t="str">
            <v>应用</v>
          </cell>
          <cell r="G163" t="str">
            <v>黄赟</v>
          </cell>
          <cell r="H163" t="str">
            <v>助教</v>
          </cell>
          <cell r="I163" t="str">
            <v>77</v>
          </cell>
          <cell r="J163" t="str">
            <v>谢大勇</v>
          </cell>
          <cell r="K163" t="str">
            <v>讲师</v>
          </cell>
          <cell r="L163" t="str">
            <v>70</v>
          </cell>
          <cell r="M163" t="str">
            <v>70</v>
          </cell>
          <cell r="N163" t="str">
            <v>73</v>
          </cell>
          <cell r="O163" t="str">
            <v/>
          </cell>
          <cell r="P163" t="str">
            <v>24.45</v>
          </cell>
        </row>
        <row r="164">
          <cell r="B164" t="str">
            <v>刘燕华</v>
          </cell>
          <cell r="C164" t="str">
            <v>20226271083</v>
          </cell>
          <cell r="D164" t="str">
            <v>2020级工程造价4班</v>
          </cell>
          <cell r="E164" t="str">
            <v>高坪中学教学楼工程量清单及招标控制价编制</v>
          </cell>
          <cell r="F164" t="str">
            <v>应用</v>
          </cell>
          <cell r="G164" t="str">
            <v>李延美</v>
          </cell>
          <cell r="H164" t="str">
            <v>工程师</v>
          </cell>
          <cell r="I164" t="str">
            <v>72</v>
          </cell>
          <cell r="J164" t="str">
            <v>周超</v>
          </cell>
          <cell r="K164" t="str">
            <v>助教</v>
          </cell>
          <cell r="L164" t="str">
            <v>79</v>
          </cell>
          <cell r="M164" t="str">
            <v>66</v>
          </cell>
          <cell r="N164" t="str">
            <v>72</v>
          </cell>
          <cell r="O164" t="str">
            <v/>
          </cell>
          <cell r="P164" t="str">
            <v>21.35</v>
          </cell>
        </row>
        <row r="165">
          <cell r="B165" t="str">
            <v>江志威</v>
          </cell>
          <cell r="C165" t="str">
            <v>20205271279</v>
          </cell>
          <cell r="D165" t="str">
            <v>2020级工程造价2班</v>
          </cell>
          <cell r="E165" t="str">
            <v>阿坝州理县中学男生宿楼工程量清单及招标控制价编制</v>
          </cell>
          <cell r="F165" t="str">
            <v>应用</v>
          </cell>
          <cell r="G165" t="str">
            <v>何婷</v>
          </cell>
          <cell r="H165" t="str">
            <v>讲师/工程师</v>
          </cell>
          <cell r="I165" t="str">
            <v>74</v>
          </cell>
          <cell r="J165" t="str">
            <v>谢大勇</v>
          </cell>
          <cell r="K165" t="str">
            <v>讲师</v>
          </cell>
          <cell r="L165" t="str">
            <v>70</v>
          </cell>
          <cell r="M165" t="str">
            <v>71</v>
          </cell>
          <cell r="N165" t="str">
            <v>72</v>
          </cell>
          <cell r="O165" t="str">
            <v/>
          </cell>
          <cell r="P165" t="str">
            <v>22.72</v>
          </cell>
        </row>
        <row r="166">
          <cell r="B166" t="str">
            <v>熊云凤</v>
          </cell>
          <cell r="C166" t="str">
            <v>20205271311</v>
          </cell>
          <cell r="D166" t="str">
            <v>2020级工程造价2班</v>
          </cell>
          <cell r="E166" t="str">
            <v>红光镇中学新建综合楼工程量清单及招标控制价编制</v>
          </cell>
          <cell r="F166" t="str">
            <v>应用</v>
          </cell>
          <cell r="G166" t="str">
            <v>徐群利</v>
          </cell>
          <cell r="H166" t="str">
            <v>讲师</v>
          </cell>
          <cell r="I166" t="str">
            <v>78</v>
          </cell>
          <cell r="J166" t="str">
            <v>王蓉</v>
          </cell>
          <cell r="K166" t="str">
            <v>讲师</v>
          </cell>
          <cell r="L166" t="str">
            <v>70</v>
          </cell>
          <cell r="M166" t="str">
            <v>65</v>
          </cell>
          <cell r="N166" t="str">
            <v>72</v>
          </cell>
          <cell r="O166" t="str">
            <v/>
          </cell>
          <cell r="P166" t="str">
            <v>18.18</v>
          </cell>
        </row>
        <row r="167">
          <cell r="B167" t="str">
            <v>钟箫</v>
          </cell>
          <cell r="C167" t="str">
            <v>20226271231</v>
          </cell>
          <cell r="D167" t="str">
            <v>2020级工程造价6班</v>
          </cell>
          <cell r="E167" t="str">
            <v>成都第五十小学教学楼工程量清单及招标控制价</v>
          </cell>
          <cell r="F167" t="str">
            <v>应用</v>
          </cell>
          <cell r="G167" t="str">
            <v>刘雨谦</v>
          </cell>
          <cell r="H167" t="str">
            <v>讲师\工程师</v>
          </cell>
          <cell r="I167" t="str">
            <v>70</v>
          </cell>
          <cell r="J167" t="str">
            <v>蒋逵</v>
          </cell>
          <cell r="K167" t="str">
            <v>讲师</v>
          </cell>
          <cell r="L167" t="str">
            <v>78</v>
          </cell>
          <cell r="M167" t="str">
            <v>67</v>
          </cell>
          <cell r="N167" t="str">
            <v>72</v>
          </cell>
          <cell r="O167" t="str">
            <v/>
          </cell>
          <cell r="P167" t="str">
            <v>21.2</v>
          </cell>
        </row>
        <row r="168">
          <cell r="B168" t="str">
            <v>何明波</v>
          </cell>
          <cell r="C168" t="str">
            <v>20226271003</v>
          </cell>
          <cell r="D168" t="str">
            <v>2020级工程造价3班</v>
          </cell>
          <cell r="E168" t="str">
            <v>南江县第二中学宿舍楼工程量清单及招标控制价编制</v>
          </cell>
          <cell r="F168" t="str">
            <v>应用</v>
          </cell>
          <cell r="G168" t="str">
            <v>何婷</v>
          </cell>
          <cell r="H168" t="str">
            <v>讲师/工程师</v>
          </cell>
          <cell r="I168" t="str">
            <v>75</v>
          </cell>
          <cell r="J168" t="str">
            <v>刘雨谦</v>
          </cell>
          <cell r="K168" t="str">
            <v>讲师\工程师</v>
          </cell>
          <cell r="L168" t="str">
            <v>75</v>
          </cell>
          <cell r="M168" t="str">
            <v>64</v>
          </cell>
          <cell r="N168" t="str">
            <v>72</v>
          </cell>
          <cell r="O168" t="str">
            <v/>
          </cell>
          <cell r="P168" t="str">
            <v>14.85</v>
          </cell>
        </row>
        <row r="169">
          <cell r="B169" t="str">
            <v>向欣琦</v>
          </cell>
          <cell r="C169" t="str">
            <v>20226271171</v>
          </cell>
          <cell r="D169" t="str">
            <v>2020级工程造价5班</v>
          </cell>
          <cell r="E169" t="str">
            <v>成都市五七高级中学办公楼建设项目工程量清单及招标控制价编制</v>
          </cell>
          <cell r="F169" t="str">
            <v>应用</v>
          </cell>
          <cell r="G169" t="str">
            <v>周超</v>
          </cell>
          <cell r="H169" t="str">
            <v>助教</v>
          </cell>
          <cell r="I169" t="str">
            <v>79</v>
          </cell>
          <cell r="J169" t="str">
            <v>李延美</v>
          </cell>
          <cell r="K169" t="str">
            <v>工程师</v>
          </cell>
          <cell r="L169" t="str">
            <v>60</v>
          </cell>
          <cell r="M169" t="str">
            <v>75</v>
          </cell>
          <cell r="N169" t="str">
            <v>72</v>
          </cell>
          <cell r="O169" t="str">
            <v/>
          </cell>
          <cell r="P169" t="str">
            <v>20.6</v>
          </cell>
        </row>
        <row r="170">
          <cell r="B170" t="str">
            <v>蒋志杨</v>
          </cell>
          <cell r="C170" t="str">
            <v>20226271062</v>
          </cell>
          <cell r="D170" t="str">
            <v>2020级工程造价3班</v>
          </cell>
          <cell r="E170" t="str">
            <v>五块石中心幼儿园综合楼工程量清单及招标控制价编制</v>
          </cell>
          <cell r="F170" t="str">
            <v>应用</v>
          </cell>
          <cell r="G170" t="str">
            <v>于萱</v>
          </cell>
          <cell r="H170" t="str">
            <v>讲师</v>
          </cell>
          <cell r="I170" t="str">
            <v>68</v>
          </cell>
          <cell r="J170" t="str">
            <v>韩佳勤</v>
          </cell>
          <cell r="K170" t="str">
            <v>助教</v>
          </cell>
          <cell r="L170" t="str">
            <v>76</v>
          </cell>
          <cell r="M170" t="str">
            <v>73</v>
          </cell>
          <cell r="N170" t="str">
            <v>72</v>
          </cell>
          <cell r="O170" t="str">
            <v/>
          </cell>
          <cell r="P170" t="str">
            <v>23.91</v>
          </cell>
        </row>
        <row r="171">
          <cell r="B171" t="str">
            <v>黄志鸿</v>
          </cell>
          <cell r="C171" t="str">
            <v>20226271100</v>
          </cell>
          <cell r="D171" t="str">
            <v>2020级工程造价4班</v>
          </cell>
          <cell r="E171" t="str">
            <v>成都中学宿舍楼工程量清单及招标控制价编制</v>
          </cell>
          <cell r="F171" t="str">
            <v>应用</v>
          </cell>
          <cell r="G171" t="str">
            <v>王耀萱</v>
          </cell>
          <cell r="H171" t="str">
            <v>工程师/讲师</v>
          </cell>
          <cell r="I171" t="str">
            <v>69</v>
          </cell>
          <cell r="J171" t="str">
            <v>蒋逵</v>
          </cell>
          <cell r="K171" t="str">
            <v>讲师</v>
          </cell>
          <cell r="L171" t="str">
            <v>75</v>
          </cell>
          <cell r="M171" t="str">
            <v>73</v>
          </cell>
          <cell r="N171" t="str">
            <v>72</v>
          </cell>
          <cell r="O171" t="str">
            <v/>
          </cell>
          <cell r="P171" t="str">
            <v>18.9</v>
          </cell>
        </row>
        <row r="172">
          <cell r="B172" t="str">
            <v>郭膑丹</v>
          </cell>
          <cell r="C172" t="str">
            <v>20226271074</v>
          </cell>
          <cell r="D172" t="str">
            <v>2020级工程造价4班</v>
          </cell>
          <cell r="E172" t="str">
            <v>成都百货楼工程量清单及招标控制价编制</v>
          </cell>
          <cell r="F172" t="str">
            <v>应用</v>
          </cell>
          <cell r="G172" t="str">
            <v>于萱</v>
          </cell>
          <cell r="H172" t="str">
            <v>讲师</v>
          </cell>
          <cell r="I172" t="str">
            <v>79</v>
          </cell>
          <cell r="J172" t="str">
            <v>蔡汶青</v>
          </cell>
          <cell r="K172" t="str">
            <v>讲师</v>
          </cell>
          <cell r="L172" t="str">
            <v>65</v>
          </cell>
          <cell r="M172" t="str">
            <v>71</v>
          </cell>
          <cell r="N172" t="str">
            <v>72</v>
          </cell>
          <cell r="O172" t="str">
            <v/>
          </cell>
          <cell r="P172" t="str">
            <v>21.21</v>
          </cell>
        </row>
        <row r="173">
          <cell r="B173" t="str">
            <v>张杨</v>
          </cell>
          <cell r="C173" t="str">
            <v>20226271227</v>
          </cell>
          <cell r="D173" t="str">
            <v>2020级工程造价6班</v>
          </cell>
          <cell r="E173" t="str">
            <v>犀浦卫生医院门诊大楼工程量清单及招标控制价编制</v>
          </cell>
          <cell r="F173" t="str">
            <v>应用</v>
          </cell>
          <cell r="G173" t="str">
            <v>李亚菲</v>
          </cell>
          <cell r="H173" t="str">
            <v>讲师/工程师</v>
          </cell>
          <cell r="I173" t="str">
            <v>75</v>
          </cell>
          <cell r="J173" t="str">
            <v>宋愉静</v>
          </cell>
          <cell r="K173" t="str">
            <v>讲师</v>
          </cell>
          <cell r="L173" t="str">
            <v>68</v>
          </cell>
          <cell r="M173" t="str">
            <v>72</v>
          </cell>
          <cell r="N173" t="str">
            <v>72</v>
          </cell>
          <cell r="O173" t="str">
            <v/>
          </cell>
          <cell r="P173" t="str">
            <v>18.2</v>
          </cell>
        </row>
        <row r="174">
          <cell r="B174" t="str">
            <v>杨建伟</v>
          </cell>
          <cell r="C174" t="str">
            <v>20226271101</v>
          </cell>
          <cell r="D174" t="str">
            <v>2020级工程造价4班</v>
          </cell>
          <cell r="E174" t="str">
            <v>成都温江自动化仪表有限公司工程量清单及招标控制价编制</v>
          </cell>
          <cell r="F174" t="str">
            <v>应用</v>
          </cell>
          <cell r="G174" t="str">
            <v>韩佳勤</v>
          </cell>
          <cell r="H174" t="str">
            <v>助教</v>
          </cell>
          <cell r="I174" t="str">
            <v>72</v>
          </cell>
          <cell r="J174" t="str">
            <v>邓晓娟</v>
          </cell>
          <cell r="K174" t="str">
            <v>工程师</v>
          </cell>
          <cell r="L174" t="str">
            <v>76</v>
          </cell>
          <cell r="M174" t="str">
            <v>69</v>
          </cell>
          <cell r="N174" t="str">
            <v>72</v>
          </cell>
          <cell r="O174" t="str">
            <v/>
          </cell>
          <cell r="P174" t="str">
            <v>11.4</v>
          </cell>
        </row>
        <row r="175">
          <cell r="B175" t="str">
            <v>秦松龄</v>
          </cell>
          <cell r="C175" t="str">
            <v>20226271095</v>
          </cell>
          <cell r="D175" t="str">
            <v>2020级工程造价4班</v>
          </cell>
          <cell r="E175" t="str">
            <v>射洪市金华中学教学综合楼工程量清单及招标控制价编</v>
          </cell>
          <cell r="F175" t="str">
            <v>应用</v>
          </cell>
          <cell r="G175" t="str">
            <v>董云锦</v>
          </cell>
          <cell r="H175" t="str">
            <v>校聘讲师</v>
          </cell>
          <cell r="I175" t="str">
            <v>76</v>
          </cell>
          <cell r="J175" t="str">
            <v>李延美</v>
          </cell>
          <cell r="K175" t="str">
            <v>工程师</v>
          </cell>
          <cell r="L175" t="str">
            <v>68</v>
          </cell>
          <cell r="M175" t="str">
            <v>69</v>
          </cell>
          <cell r="N175" t="str">
            <v>72</v>
          </cell>
          <cell r="O175" t="str">
            <v/>
          </cell>
          <cell r="P175" t="str">
            <v>11.56</v>
          </cell>
        </row>
        <row r="176">
          <cell r="B176" t="str">
            <v>杨家富</v>
          </cell>
          <cell r="C176" t="str">
            <v>20205271313</v>
          </cell>
          <cell r="D176" t="str">
            <v>2020级工程造价2班</v>
          </cell>
          <cell r="E176" t="str">
            <v>长宁县第一高级中学教学楼工程量清单及招标控制价编制</v>
          </cell>
          <cell r="F176" t="str">
            <v>应用</v>
          </cell>
          <cell r="G176" t="str">
            <v>李玲玲</v>
          </cell>
          <cell r="H176" t="str">
            <v>讲师</v>
          </cell>
          <cell r="I176" t="str">
            <v>81</v>
          </cell>
          <cell r="J176" t="str">
            <v>刘雨谦</v>
          </cell>
          <cell r="K176" t="str">
            <v>讲师\工程师</v>
          </cell>
          <cell r="L176" t="str">
            <v>65</v>
          </cell>
          <cell r="M176" t="str">
            <v>67</v>
          </cell>
          <cell r="N176" t="str">
            <v>72</v>
          </cell>
          <cell r="O176" t="str">
            <v/>
          </cell>
          <cell r="P176" t="str">
            <v>20.7</v>
          </cell>
        </row>
        <row r="177">
          <cell r="B177" t="str">
            <v>李传涛</v>
          </cell>
          <cell r="C177" t="str">
            <v>20205271283</v>
          </cell>
          <cell r="D177" t="str">
            <v>2020级工程造价2班</v>
          </cell>
          <cell r="E177" t="str">
            <v>四川省泸州市龙马潭区某中学宿舍楼工程量清单及招标控制价编制</v>
          </cell>
          <cell r="F177" t="str">
            <v>应用</v>
          </cell>
          <cell r="G177" t="str">
            <v>孔繁慧</v>
          </cell>
          <cell r="H177" t="str">
            <v>讲师</v>
          </cell>
          <cell r="I177" t="str">
            <v>80</v>
          </cell>
          <cell r="J177" t="str">
            <v>谢大勇</v>
          </cell>
          <cell r="K177" t="str">
            <v>讲师</v>
          </cell>
          <cell r="L177" t="str">
            <v>66</v>
          </cell>
          <cell r="M177" t="str">
            <v>67</v>
          </cell>
          <cell r="N177" t="str">
            <v>72</v>
          </cell>
          <cell r="O177" t="str">
            <v/>
          </cell>
          <cell r="P177" t="str">
            <v>25.49</v>
          </cell>
        </row>
        <row r="178">
          <cell r="B178" t="str">
            <v>李姣</v>
          </cell>
          <cell r="C178" t="str">
            <v>20205271285</v>
          </cell>
          <cell r="D178" t="str">
            <v>2020级工程造价2班</v>
          </cell>
          <cell r="E178" t="str">
            <v>四川省盐亭县玉龙中学综合楼工程量清单及招标控制价编制</v>
          </cell>
          <cell r="F178" t="str">
            <v>应用</v>
          </cell>
          <cell r="G178" t="str">
            <v>徐群利</v>
          </cell>
          <cell r="H178" t="str">
            <v>讲师</v>
          </cell>
          <cell r="I178" t="str">
            <v>75</v>
          </cell>
          <cell r="J178" t="str">
            <v>李延美</v>
          </cell>
          <cell r="K178" t="str">
            <v>工程师</v>
          </cell>
          <cell r="L178" t="str">
            <v>71</v>
          </cell>
          <cell r="M178" t="str">
            <v>70</v>
          </cell>
          <cell r="N178" t="str">
            <v>72</v>
          </cell>
          <cell r="O178" t="str">
            <v/>
          </cell>
          <cell r="P178" t="str">
            <v>15.39</v>
          </cell>
        </row>
        <row r="179">
          <cell r="B179" t="str">
            <v>苏羽</v>
          </cell>
          <cell r="C179" t="str">
            <v>20205271299</v>
          </cell>
          <cell r="D179" t="str">
            <v>2020级工程造价2班</v>
          </cell>
          <cell r="E179" t="str">
            <v>绵阳市三台县第一中学校宿舍楼工程量清单及招标控制价编制</v>
          </cell>
          <cell r="F179" t="str">
            <v>应用</v>
          </cell>
          <cell r="G179" t="str">
            <v>孔繁慧</v>
          </cell>
          <cell r="H179" t="str">
            <v>讲师</v>
          </cell>
          <cell r="I179" t="str">
            <v>83</v>
          </cell>
          <cell r="J179" t="str">
            <v>韩佳勤</v>
          </cell>
          <cell r="K179" t="str">
            <v>助教</v>
          </cell>
          <cell r="L179" t="str">
            <v>64</v>
          </cell>
          <cell r="M179" t="str">
            <v>66</v>
          </cell>
          <cell r="N179" t="str">
            <v>72</v>
          </cell>
          <cell r="O179" t="str">
            <v/>
          </cell>
          <cell r="P179" t="str">
            <v>18.83</v>
          </cell>
        </row>
        <row r="180">
          <cell r="B180" t="str">
            <v>王兴鹏</v>
          </cell>
          <cell r="C180" t="str">
            <v>20205271304</v>
          </cell>
          <cell r="D180" t="str">
            <v>2020级工程造价2班</v>
          </cell>
          <cell r="E180" t="str">
            <v>简阳市实验小学教学楼建设工程项目工程量清单及招标控制价编制</v>
          </cell>
          <cell r="F180" t="str">
            <v>应用</v>
          </cell>
          <cell r="G180" t="str">
            <v>韩佳勤</v>
          </cell>
          <cell r="H180" t="str">
            <v>助教</v>
          </cell>
          <cell r="I180" t="str">
            <v>70</v>
          </cell>
          <cell r="J180" t="str">
            <v>宋愉静</v>
          </cell>
          <cell r="K180" t="str">
            <v>讲师</v>
          </cell>
          <cell r="L180" t="str">
            <v>76</v>
          </cell>
          <cell r="M180" t="str">
            <v>71</v>
          </cell>
          <cell r="N180" t="str">
            <v>72</v>
          </cell>
          <cell r="O180" t="str">
            <v/>
          </cell>
          <cell r="P180" t="str">
            <v>19.64</v>
          </cell>
        </row>
        <row r="181">
          <cell r="B181" t="str">
            <v>彭法清</v>
          </cell>
          <cell r="C181" t="str">
            <v>20226271063</v>
          </cell>
          <cell r="D181" t="str">
            <v>2020级工程造价3班</v>
          </cell>
          <cell r="E181" t="str">
            <v>成都温江光华中学教学楼工程量清单及招标控制价编制</v>
          </cell>
          <cell r="F181" t="str">
            <v>应用</v>
          </cell>
          <cell r="G181" t="str">
            <v>邱玲</v>
          </cell>
          <cell r="H181" t="str">
            <v>工程师</v>
          </cell>
          <cell r="I181" t="str">
            <v>74</v>
          </cell>
          <cell r="J181" t="str">
            <v>周超</v>
          </cell>
          <cell r="K181" t="str">
            <v>助教</v>
          </cell>
          <cell r="L181" t="str">
            <v>70</v>
          </cell>
          <cell r="M181" t="str">
            <v>70</v>
          </cell>
          <cell r="N181" t="str">
            <v>72</v>
          </cell>
          <cell r="O181" t="str">
            <v/>
          </cell>
          <cell r="P181" t="str">
            <v>27.77</v>
          </cell>
        </row>
        <row r="182">
          <cell r="B182" t="str">
            <v>尹嫣然</v>
          </cell>
          <cell r="C182" t="str">
            <v>20226271071</v>
          </cell>
          <cell r="D182" t="str">
            <v>2020级工程造价4班</v>
          </cell>
          <cell r="E182" t="str">
            <v>和平友爱食堂工程量清单及招标控制价编制</v>
          </cell>
          <cell r="F182" t="str">
            <v>应用</v>
          </cell>
          <cell r="G182" t="str">
            <v>杨丹</v>
          </cell>
          <cell r="H182" t="str">
            <v>工程师</v>
          </cell>
          <cell r="I182" t="str">
            <v>87</v>
          </cell>
          <cell r="J182" t="str">
            <v>蔡汶青</v>
          </cell>
          <cell r="K182" t="str">
            <v>讲师</v>
          </cell>
          <cell r="L182" t="str">
            <v>63</v>
          </cell>
          <cell r="M182" t="str">
            <v>60</v>
          </cell>
          <cell r="N182" t="str">
            <v>72</v>
          </cell>
          <cell r="O182" t="str">
            <v/>
          </cell>
          <cell r="P182" t="str">
            <v>19.95</v>
          </cell>
        </row>
        <row r="183">
          <cell r="B183" t="str">
            <v>康丽</v>
          </cell>
          <cell r="C183" t="str">
            <v>20205271325</v>
          </cell>
          <cell r="D183" t="str">
            <v>2020级工程造价1班</v>
          </cell>
          <cell r="E183" t="str">
            <v>成都市双流区笑笑幼儿园工程量清单及招标控制价编制</v>
          </cell>
          <cell r="F183" t="str">
            <v>应用</v>
          </cell>
          <cell r="G183" t="str">
            <v>黄赟</v>
          </cell>
          <cell r="H183" t="str">
            <v>助教</v>
          </cell>
          <cell r="I183" t="str">
            <v>80</v>
          </cell>
          <cell r="J183" t="str">
            <v>袁蠡</v>
          </cell>
          <cell r="K183" t="str">
            <v>助教</v>
          </cell>
          <cell r="L183" t="str">
            <v>60</v>
          </cell>
          <cell r="M183" t="str">
            <v>72</v>
          </cell>
          <cell r="N183" t="str">
            <v>72</v>
          </cell>
          <cell r="O183" t="str">
            <v/>
          </cell>
          <cell r="P183" t="str">
            <v>19.97</v>
          </cell>
        </row>
        <row r="184">
          <cell r="B184" t="str">
            <v>吴长林</v>
          </cell>
          <cell r="C184" t="str">
            <v>20226271052</v>
          </cell>
          <cell r="D184" t="str">
            <v>2020级工程造价3班</v>
          </cell>
          <cell r="E184" t="str">
            <v>龙江小学宿舍楼工程工程量清单及招标控制价编制</v>
          </cell>
          <cell r="F184" t="str">
            <v>应用</v>
          </cell>
          <cell r="G184" t="str">
            <v>王蓉</v>
          </cell>
          <cell r="H184" t="str">
            <v>讲师</v>
          </cell>
          <cell r="I184" t="str">
            <v>75</v>
          </cell>
          <cell r="J184" t="str">
            <v>于萱</v>
          </cell>
          <cell r="K184" t="str">
            <v>讲师</v>
          </cell>
          <cell r="L184" t="str">
            <v>74</v>
          </cell>
          <cell r="M184" t="str">
            <v>65</v>
          </cell>
          <cell r="N184" t="str">
            <v>72</v>
          </cell>
          <cell r="O184" t="str">
            <v/>
          </cell>
          <cell r="P184" t="str">
            <v>21.42</v>
          </cell>
        </row>
        <row r="185">
          <cell r="B185" t="str">
            <v>杜俊豪</v>
          </cell>
          <cell r="C185" t="str">
            <v>20205271218</v>
          </cell>
          <cell r="D185" t="str">
            <v>2020级工程造价1班</v>
          </cell>
          <cell r="E185" t="str">
            <v>三台县社区养老服务综合楼工程量清单及招标控制价编制</v>
          </cell>
          <cell r="F185" t="str">
            <v>应用</v>
          </cell>
          <cell r="G185" t="str">
            <v>徐群利</v>
          </cell>
          <cell r="H185" t="str">
            <v>讲师</v>
          </cell>
          <cell r="I185" t="str">
            <v>80</v>
          </cell>
          <cell r="J185" t="str">
            <v>邓晓娟</v>
          </cell>
          <cell r="K185" t="str">
            <v>工程师</v>
          </cell>
          <cell r="L185" t="str">
            <v>61</v>
          </cell>
          <cell r="M185" t="str">
            <v>68</v>
          </cell>
          <cell r="N185" t="str">
            <v>71</v>
          </cell>
          <cell r="O185" t="str">
            <v/>
          </cell>
          <cell r="P185" t="str">
            <v>25.77</v>
          </cell>
        </row>
        <row r="186">
          <cell r="B186" t="str">
            <v>何欣娜</v>
          </cell>
          <cell r="C186" t="str">
            <v>20226271132</v>
          </cell>
          <cell r="D186" t="str">
            <v>2020级工程造价4班</v>
          </cell>
          <cell r="E186" t="str">
            <v>古蔺县桃溪双语中学办公楼工程量清单及招标控制价编制</v>
          </cell>
          <cell r="F186" t="str">
            <v>应用</v>
          </cell>
          <cell r="G186" t="str">
            <v>周超</v>
          </cell>
          <cell r="H186" t="str">
            <v>助教</v>
          </cell>
          <cell r="I186" t="str">
            <v>76</v>
          </cell>
          <cell r="J186" t="str">
            <v>袁蠡</v>
          </cell>
          <cell r="K186" t="str">
            <v>助教</v>
          </cell>
          <cell r="L186" t="str">
            <v>67</v>
          </cell>
          <cell r="M186" t="str">
            <v>69</v>
          </cell>
          <cell r="N186" t="str">
            <v>71</v>
          </cell>
          <cell r="O186" t="str">
            <v/>
          </cell>
          <cell r="P186" t="str">
            <v>23.76</v>
          </cell>
        </row>
        <row r="187">
          <cell r="B187" t="str">
            <v>沈水平</v>
          </cell>
          <cell r="C187" t="str">
            <v>20226271201</v>
          </cell>
          <cell r="D187" t="str">
            <v>2020级工程造价5班</v>
          </cell>
          <cell r="E187" t="str">
            <v>雅安市高级附属医院银杏分院综合大楼工程量清单及招标控制价编制</v>
          </cell>
          <cell r="F187" t="str">
            <v>应用</v>
          </cell>
          <cell r="G187" t="str">
            <v>周超</v>
          </cell>
          <cell r="H187" t="str">
            <v>助教</v>
          </cell>
          <cell r="I187" t="str">
            <v>79</v>
          </cell>
          <cell r="J187" t="str">
            <v>于萱</v>
          </cell>
          <cell r="K187" t="str">
            <v>讲师</v>
          </cell>
          <cell r="L187" t="str">
            <v>65</v>
          </cell>
          <cell r="M187" t="str">
            <v>65</v>
          </cell>
          <cell r="N187" t="str">
            <v>71</v>
          </cell>
          <cell r="O187" t="str">
            <v/>
          </cell>
          <cell r="P187" t="str">
            <v>21.76</v>
          </cell>
        </row>
        <row r="188">
          <cell r="B188" t="str">
            <v>于炳辉</v>
          </cell>
          <cell r="C188" t="str">
            <v>20205271315</v>
          </cell>
          <cell r="D188" t="str">
            <v>2020级工程造价2班</v>
          </cell>
          <cell r="E188" t="str">
            <v>成都市第九小学扩建工程第一教学楼工程量清单及招标控制价编制</v>
          </cell>
          <cell r="F188" t="str">
            <v>应用</v>
          </cell>
          <cell r="G188" t="str">
            <v>韩佳勤</v>
          </cell>
          <cell r="H188" t="str">
            <v>助教</v>
          </cell>
          <cell r="I188" t="str">
            <v>70</v>
          </cell>
          <cell r="J188" t="str">
            <v>邓晓娟</v>
          </cell>
          <cell r="K188" t="str">
            <v>工程师</v>
          </cell>
          <cell r="L188" t="str">
            <v>75</v>
          </cell>
          <cell r="M188" t="str">
            <v>67</v>
          </cell>
          <cell r="N188" t="str">
            <v>71</v>
          </cell>
          <cell r="O188" t="str">
            <v/>
          </cell>
          <cell r="P188" t="str">
            <v>23.92</v>
          </cell>
        </row>
        <row r="189">
          <cell r="B189" t="str">
            <v>杨明冀</v>
          </cell>
          <cell r="C189" t="str">
            <v>20226271194</v>
          </cell>
          <cell r="D189" t="str">
            <v>2020级工程造价5班</v>
          </cell>
          <cell r="E189" t="str">
            <v>广元市第一职业中学教学楼工程量清单以及招标控制价编制</v>
          </cell>
          <cell r="F189" t="str">
            <v>应用</v>
          </cell>
          <cell r="G189" t="str">
            <v>李玲玲</v>
          </cell>
          <cell r="H189" t="str">
            <v>讲师</v>
          </cell>
          <cell r="I189" t="str">
            <v>72</v>
          </cell>
          <cell r="J189" t="str">
            <v>蒋逵</v>
          </cell>
          <cell r="K189" t="str">
            <v>讲师</v>
          </cell>
          <cell r="L189" t="str">
            <v>75</v>
          </cell>
          <cell r="M189" t="str">
            <v>66</v>
          </cell>
          <cell r="N189" t="str">
            <v>71</v>
          </cell>
          <cell r="O189" t="str">
            <v/>
          </cell>
          <cell r="P189" t="str">
            <v>17.9</v>
          </cell>
        </row>
        <row r="190">
          <cell r="B190" t="str">
            <v>周小琴</v>
          </cell>
          <cell r="C190" t="str">
            <v>20226271266</v>
          </cell>
          <cell r="D190" t="str">
            <v>2020级工程造价6班</v>
          </cell>
          <cell r="E190" t="str">
            <v>成都梧桐高级中学办公楼建设项目工程量清单及招投标控制价编制</v>
          </cell>
          <cell r="F190" t="str">
            <v>应用</v>
          </cell>
          <cell r="G190" t="str">
            <v>周超</v>
          </cell>
          <cell r="H190" t="str">
            <v>助教</v>
          </cell>
          <cell r="I190" t="str">
            <v>80</v>
          </cell>
          <cell r="J190" t="str">
            <v>蔡汶青</v>
          </cell>
          <cell r="K190" t="str">
            <v>讲师</v>
          </cell>
          <cell r="L190" t="str">
            <v>64</v>
          </cell>
          <cell r="M190" t="str">
            <v>66</v>
          </cell>
          <cell r="N190" t="str">
            <v>71</v>
          </cell>
          <cell r="O190" t="str">
            <v/>
          </cell>
          <cell r="P190" t="str">
            <v>21.23</v>
          </cell>
        </row>
        <row r="191">
          <cell r="B191" t="str">
            <v>陶静</v>
          </cell>
          <cell r="C191" t="str">
            <v>20226271041</v>
          </cell>
          <cell r="D191" t="str">
            <v>2020级工程造价3班</v>
          </cell>
          <cell r="E191" t="str">
            <v>成都市车辆停保基地工程工程量清单及招标控制价编制</v>
          </cell>
          <cell r="F191" t="str">
            <v>应用</v>
          </cell>
          <cell r="G191" t="str">
            <v>于萱</v>
          </cell>
          <cell r="H191" t="str">
            <v>讲师</v>
          </cell>
          <cell r="I191" t="str">
            <v>67</v>
          </cell>
          <cell r="J191" t="str">
            <v>刘雨谦</v>
          </cell>
          <cell r="K191" t="str">
            <v>讲师\工程师</v>
          </cell>
          <cell r="L191" t="str">
            <v>78</v>
          </cell>
          <cell r="M191" t="str">
            <v>70</v>
          </cell>
          <cell r="N191" t="str">
            <v>71</v>
          </cell>
          <cell r="O191" t="str">
            <v/>
          </cell>
          <cell r="P191" t="str">
            <v>19.44</v>
          </cell>
        </row>
        <row r="192">
          <cell r="B192" t="str">
            <v>蔡海瑞</v>
          </cell>
          <cell r="C192" t="str">
            <v>20226271127</v>
          </cell>
          <cell r="D192" t="str">
            <v>2020级工程造价4班</v>
          </cell>
          <cell r="E192" t="str">
            <v>射洪市警务联动指挥中心工程量清单及招标控制价编制</v>
          </cell>
          <cell r="F192" t="str">
            <v>应用</v>
          </cell>
          <cell r="G192" t="str">
            <v>周超</v>
          </cell>
          <cell r="H192" t="str">
            <v>助教</v>
          </cell>
          <cell r="I192" t="str">
            <v>75</v>
          </cell>
          <cell r="J192" t="str">
            <v>袁蠡</v>
          </cell>
          <cell r="K192" t="str">
            <v>助教</v>
          </cell>
          <cell r="L192" t="str">
            <v>67</v>
          </cell>
          <cell r="M192" t="str">
            <v>71</v>
          </cell>
          <cell r="N192" t="str">
            <v>71</v>
          </cell>
          <cell r="O192" t="str">
            <v/>
          </cell>
          <cell r="P192" t="str">
            <v>21.66</v>
          </cell>
        </row>
        <row r="193">
          <cell r="B193" t="str">
            <v>何坤泽</v>
          </cell>
          <cell r="C193" t="str">
            <v>20226271246</v>
          </cell>
          <cell r="D193" t="str">
            <v>2020级工程造价6班</v>
          </cell>
          <cell r="E193" t="str">
            <v>邛崃市辰风置业有限公司住宅楼项目工程量清单及招标控制价编制</v>
          </cell>
          <cell r="F193" t="str">
            <v>应用</v>
          </cell>
          <cell r="G193" t="str">
            <v>王耀萱</v>
          </cell>
          <cell r="H193" t="str">
            <v>工程师/讲师</v>
          </cell>
          <cell r="I193" t="str">
            <v>71</v>
          </cell>
          <cell r="J193" t="str">
            <v>宋愉静</v>
          </cell>
          <cell r="K193" t="str">
            <v>讲师</v>
          </cell>
          <cell r="L193" t="str">
            <v>75</v>
          </cell>
          <cell r="M193" t="str">
            <v>67</v>
          </cell>
          <cell r="N193" t="str">
            <v>71</v>
          </cell>
          <cell r="O193" t="str">
            <v/>
          </cell>
          <cell r="P193" t="str">
            <v>20.15</v>
          </cell>
        </row>
        <row r="194">
          <cell r="B194" t="str">
            <v>胡展齐</v>
          </cell>
          <cell r="C194" t="str">
            <v>20226271161</v>
          </cell>
          <cell r="D194" t="str">
            <v>2020级工程造价5班</v>
          </cell>
          <cell r="E194" t="str">
            <v>成都市和谐幼儿园宿舍楼工程量清单及招标控制价编制</v>
          </cell>
          <cell r="F194" t="str">
            <v>应用</v>
          </cell>
          <cell r="G194" t="str">
            <v>唐继华</v>
          </cell>
          <cell r="H194" t="str">
            <v>讲师</v>
          </cell>
          <cell r="I194" t="str">
            <v>78</v>
          </cell>
          <cell r="J194" t="str">
            <v>谢大勇</v>
          </cell>
          <cell r="K194" t="str">
            <v>讲师</v>
          </cell>
          <cell r="L194" t="str">
            <v>65</v>
          </cell>
          <cell r="M194" t="str">
            <v>66</v>
          </cell>
          <cell r="N194" t="str">
            <v>71</v>
          </cell>
          <cell r="O194" t="str">
            <v/>
          </cell>
          <cell r="P194" t="str">
            <v>28.48</v>
          </cell>
        </row>
        <row r="195">
          <cell r="B195" t="str">
            <v>何杰</v>
          </cell>
          <cell r="C195" t="str">
            <v>20226271169</v>
          </cell>
          <cell r="D195" t="str">
            <v>2020级工程造价5班</v>
          </cell>
          <cell r="E195" t="str">
            <v>泸州职业技术学院新校区4#学生宿舍项目工程量清单及招标控制价编制</v>
          </cell>
          <cell r="F195" t="str">
            <v>基础</v>
          </cell>
          <cell r="G195" t="str">
            <v>付丽娟</v>
          </cell>
          <cell r="H195" t="str">
            <v>工程师</v>
          </cell>
          <cell r="I195" t="str">
            <v>88</v>
          </cell>
          <cell r="J195" t="str">
            <v>周超</v>
          </cell>
          <cell r="K195" t="str">
            <v>助教</v>
          </cell>
          <cell r="L195" t="str">
            <v>60</v>
          </cell>
          <cell r="M195" t="str">
            <v>60</v>
          </cell>
          <cell r="N195" t="str">
            <v>71</v>
          </cell>
          <cell r="O195" t="str">
            <v/>
          </cell>
          <cell r="P195" t="str">
            <v>23.02</v>
          </cell>
        </row>
        <row r="196">
          <cell r="B196" t="str">
            <v>彭闰艺</v>
          </cell>
          <cell r="C196" t="str">
            <v>20226271066</v>
          </cell>
          <cell r="D196" t="str">
            <v>2020级工程造价3班</v>
          </cell>
          <cell r="E196" t="str">
            <v>蓬溪职业技术学校综合楼工程量清单及招标控制价编制</v>
          </cell>
          <cell r="F196" t="str">
            <v>应用</v>
          </cell>
          <cell r="G196" t="str">
            <v>杨丹</v>
          </cell>
          <cell r="H196" t="str">
            <v>工程师</v>
          </cell>
          <cell r="I196" t="str">
            <v>83</v>
          </cell>
          <cell r="J196" t="str">
            <v>袁蠡</v>
          </cell>
          <cell r="K196" t="str">
            <v>助教</v>
          </cell>
          <cell r="L196" t="str">
            <v>60</v>
          </cell>
          <cell r="M196" t="str">
            <v>65</v>
          </cell>
          <cell r="N196" t="str">
            <v>71</v>
          </cell>
          <cell r="O196" t="str">
            <v/>
          </cell>
          <cell r="P196" t="str">
            <v>16.17</v>
          </cell>
        </row>
        <row r="197">
          <cell r="B197" t="str">
            <v>廖蕊蝶</v>
          </cell>
          <cell r="C197" t="str">
            <v>20226271032</v>
          </cell>
          <cell r="D197" t="str">
            <v>2020级工程造价3班</v>
          </cell>
          <cell r="E197" t="str">
            <v>宜宾初级专业学校综合楼工程量清单及招标控制价编制</v>
          </cell>
          <cell r="F197" t="str">
            <v>应用</v>
          </cell>
          <cell r="G197" t="str">
            <v>杨丹</v>
          </cell>
          <cell r="H197" t="str">
            <v>工程师</v>
          </cell>
          <cell r="I197" t="str">
            <v>81</v>
          </cell>
          <cell r="J197" t="str">
            <v>蔡汶青</v>
          </cell>
          <cell r="K197" t="str">
            <v>讲师</v>
          </cell>
          <cell r="L197" t="str">
            <v>65</v>
          </cell>
          <cell r="M197" t="str">
            <v>62</v>
          </cell>
          <cell r="N197" t="str">
            <v>71</v>
          </cell>
          <cell r="O197" t="str">
            <v/>
          </cell>
          <cell r="P197" t="str">
            <v>20.62</v>
          </cell>
        </row>
        <row r="198">
          <cell r="B198" t="str">
            <v>杜行</v>
          </cell>
          <cell r="C198" t="str">
            <v>20205271217</v>
          </cell>
          <cell r="D198" t="str">
            <v>2020级工程造价1班</v>
          </cell>
          <cell r="E198" t="str">
            <v>达州市中心医院新食堂项目工程量清单及招标控制价编制</v>
          </cell>
          <cell r="F198" t="str">
            <v>应用</v>
          </cell>
          <cell r="G198" t="str">
            <v>杨丹</v>
          </cell>
          <cell r="H198" t="str">
            <v>工程师</v>
          </cell>
          <cell r="I198" t="str">
            <v>84</v>
          </cell>
          <cell r="J198" t="str">
            <v>周超</v>
          </cell>
          <cell r="K198" t="str">
            <v>助教</v>
          </cell>
          <cell r="L198" t="str">
            <v>60</v>
          </cell>
          <cell r="M198" t="str">
            <v>63</v>
          </cell>
          <cell r="N198" t="str">
            <v>71</v>
          </cell>
          <cell r="O198" t="str">
            <v/>
          </cell>
          <cell r="P198" t="str">
            <v>21.02</v>
          </cell>
        </row>
        <row r="199">
          <cell r="B199" t="str">
            <v>岳海鹏</v>
          </cell>
          <cell r="C199" t="str">
            <v>20226271182</v>
          </cell>
          <cell r="D199" t="str">
            <v>2020级工程造价5班</v>
          </cell>
          <cell r="E199" t="str">
            <v>成都市第二初中宿舍楼建设项目工程量清单及招标控制价编制</v>
          </cell>
          <cell r="F199" t="str">
            <v>应用</v>
          </cell>
          <cell r="G199" t="str">
            <v>左文丽</v>
          </cell>
          <cell r="H199" t="str">
            <v>讲师</v>
          </cell>
          <cell r="I199" t="str">
            <v>87</v>
          </cell>
          <cell r="J199" t="str">
            <v>董云锦</v>
          </cell>
          <cell r="K199" t="str">
            <v>校聘讲师</v>
          </cell>
          <cell r="L199" t="str">
            <v>60</v>
          </cell>
          <cell r="M199" t="str">
            <v>62</v>
          </cell>
          <cell r="N199" t="str">
            <v>71</v>
          </cell>
          <cell r="O199" t="str">
            <v/>
          </cell>
          <cell r="P199" t="str">
            <v>20.19</v>
          </cell>
        </row>
        <row r="200">
          <cell r="B200" t="str">
            <v>汪良红</v>
          </cell>
          <cell r="C200" t="str">
            <v>20226271148</v>
          </cell>
          <cell r="D200" t="str">
            <v>2020级工程造价5班</v>
          </cell>
          <cell r="E200" t="str">
            <v>成都英才中学学生公寓楼工程量清单及招标控制价编制</v>
          </cell>
          <cell r="F200" t="str">
            <v>应用</v>
          </cell>
          <cell r="G200" t="str">
            <v>李玲玲</v>
          </cell>
          <cell r="H200" t="str">
            <v>讲师</v>
          </cell>
          <cell r="I200" t="str">
            <v>78</v>
          </cell>
          <cell r="J200" t="str">
            <v>刘雨谦</v>
          </cell>
          <cell r="K200" t="str">
            <v>讲师\工程师</v>
          </cell>
          <cell r="L200" t="str">
            <v>63</v>
          </cell>
          <cell r="M200" t="str">
            <v>69</v>
          </cell>
          <cell r="N200" t="str">
            <v>71</v>
          </cell>
          <cell r="O200" t="str">
            <v/>
          </cell>
          <cell r="P200" t="str">
            <v>16.15</v>
          </cell>
        </row>
        <row r="201">
          <cell r="B201" t="str">
            <v>张惠宁</v>
          </cell>
          <cell r="C201" t="str">
            <v>20226271210</v>
          </cell>
          <cell r="D201" t="str">
            <v>2020级工程造价6班</v>
          </cell>
          <cell r="E201" t="str">
            <v>阳光小区住宅楼工程量清单及招标控制价编制</v>
          </cell>
          <cell r="F201" t="str">
            <v>应用</v>
          </cell>
          <cell r="G201" t="str">
            <v>邱玲</v>
          </cell>
          <cell r="H201" t="str">
            <v>工程师</v>
          </cell>
          <cell r="I201" t="str">
            <v>74</v>
          </cell>
          <cell r="J201" t="str">
            <v>宋愉静</v>
          </cell>
          <cell r="K201" t="str">
            <v>讲师</v>
          </cell>
          <cell r="L201" t="str">
            <v>76</v>
          </cell>
          <cell r="M201" t="str">
            <v>61</v>
          </cell>
          <cell r="N201" t="str">
            <v>71</v>
          </cell>
          <cell r="O201" t="str">
            <v/>
          </cell>
          <cell r="P201" t="str">
            <v>17.73</v>
          </cell>
        </row>
        <row r="202">
          <cell r="B202" t="str">
            <v>龚婕</v>
          </cell>
          <cell r="C202" t="str">
            <v>20226271112</v>
          </cell>
          <cell r="D202" t="str">
            <v>2020级工程造价4班</v>
          </cell>
          <cell r="E202" t="str">
            <v>资阳市筏清片区棚户区改造项目商业1号楼工程量清单及招标控制价编制</v>
          </cell>
          <cell r="F202" t="str">
            <v>应用</v>
          </cell>
          <cell r="G202" t="str">
            <v>孔繁慧</v>
          </cell>
          <cell r="H202" t="str">
            <v>讲师</v>
          </cell>
          <cell r="I202" t="str">
            <v>68</v>
          </cell>
          <cell r="J202" t="str">
            <v>蒋逵</v>
          </cell>
          <cell r="K202" t="str">
            <v>讲师</v>
          </cell>
          <cell r="L202" t="str">
            <v>78</v>
          </cell>
          <cell r="M202" t="str">
            <v>69</v>
          </cell>
          <cell r="N202" t="str">
            <v>71</v>
          </cell>
          <cell r="O202" t="str">
            <v/>
          </cell>
          <cell r="P202" t="str">
            <v>23.87</v>
          </cell>
        </row>
        <row r="203">
          <cell r="B203" t="str">
            <v>胡佳欣</v>
          </cell>
          <cell r="C203" t="str">
            <v>20226271026</v>
          </cell>
          <cell r="D203" t="str">
            <v>2020级工程造价3班</v>
          </cell>
          <cell r="E203" t="str">
            <v>成都市妇幼保健院工程量清单及招标控制价编制</v>
          </cell>
          <cell r="F203" t="str">
            <v>应用</v>
          </cell>
          <cell r="G203" t="str">
            <v>何婷</v>
          </cell>
          <cell r="H203" t="str">
            <v>讲师/工程师</v>
          </cell>
          <cell r="I203" t="str">
            <v>76</v>
          </cell>
          <cell r="J203" t="str">
            <v>李延美</v>
          </cell>
          <cell r="K203" t="str">
            <v>工程师</v>
          </cell>
          <cell r="L203" t="str">
            <v>66</v>
          </cell>
          <cell r="M203" t="str">
            <v>69</v>
          </cell>
          <cell r="N203" t="str">
            <v>71</v>
          </cell>
          <cell r="O203" t="str">
            <v/>
          </cell>
          <cell r="P203" t="str">
            <v>11.83</v>
          </cell>
        </row>
        <row r="204">
          <cell r="B204" t="str">
            <v>李沁沁</v>
          </cell>
          <cell r="C204" t="str">
            <v>20226271232</v>
          </cell>
          <cell r="D204" t="str">
            <v>2020级工程造价6班</v>
          </cell>
          <cell r="E204" t="str">
            <v>新桥镇中心小学教学综合楼工程量清单及招标控制价编制</v>
          </cell>
          <cell r="F204" t="str">
            <v>应用</v>
          </cell>
          <cell r="G204" t="str">
            <v>李延美</v>
          </cell>
          <cell r="H204" t="str">
            <v>工程师</v>
          </cell>
          <cell r="I204" t="str">
            <v>72</v>
          </cell>
          <cell r="J204" t="str">
            <v>蔡汶青</v>
          </cell>
          <cell r="K204" t="str">
            <v>讲师</v>
          </cell>
          <cell r="L204" t="str">
            <v>64</v>
          </cell>
          <cell r="M204" t="str">
            <v>78</v>
          </cell>
          <cell r="N204" t="str">
            <v>71</v>
          </cell>
          <cell r="O204" t="str">
            <v/>
          </cell>
          <cell r="P204" t="str">
            <v>20.06</v>
          </cell>
        </row>
        <row r="205">
          <cell r="B205" t="str">
            <v>杨欢</v>
          </cell>
          <cell r="C205" t="str">
            <v>20226271109</v>
          </cell>
          <cell r="D205" t="str">
            <v>2020级工程造价4班</v>
          </cell>
          <cell r="E205" t="str">
            <v>东升镇写字办公楼工程量清单及招标控制价编制</v>
          </cell>
          <cell r="F205" t="str">
            <v>应用</v>
          </cell>
          <cell r="G205" t="str">
            <v>左文丽</v>
          </cell>
          <cell r="H205" t="str">
            <v>讲师</v>
          </cell>
          <cell r="I205" t="str">
            <v>77</v>
          </cell>
          <cell r="J205" t="str">
            <v>刘雨谦</v>
          </cell>
          <cell r="K205" t="str">
            <v>讲师\工程师</v>
          </cell>
          <cell r="L205" t="str">
            <v>69</v>
          </cell>
          <cell r="M205" t="str">
            <v>65</v>
          </cell>
          <cell r="N205" t="str">
            <v>71</v>
          </cell>
          <cell r="O205" t="str">
            <v/>
          </cell>
          <cell r="P205" t="str">
            <v>23.44</v>
          </cell>
        </row>
        <row r="206">
          <cell r="B206" t="str">
            <v>但恒源</v>
          </cell>
          <cell r="C206" t="str">
            <v>20205271267</v>
          </cell>
          <cell r="D206" t="str">
            <v>2020级工程造价2班</v>
          </cell>
          <cell r="E206" t="str">
            <v>成都市光明恒源小学第三教学楼项目工程量清单及招标控制价编制</v>
          </cell>
          <cell r="F206" t="str">
            <v>应用</v>
          </cell>
          <cell r="G206" t="str">
            <v>韩佳勤</v>
          </cell>
          <cell r="H206" t="str">
            <v>助教</v>
          </cell>
          <cell r="I206" t="str">
            <v>68</v>
          </cell>
          <cell r="J206" t="str">
            <v>蒋逵</v>
          </cell>
          <cell r="K206" t="str">
            <v>讲师</v>
          </cell>
          <cell r="L206" t="str">
            <v>77</v>
          </cell>
          <cell r="M206" t="str">
            <v>69</v>
          </cell>
          <cell r="N206" t="str">
            <v>71</v>
          </cell>
          <cell r="O206" t="str">
            <v/>
          </cell>
          <cell r="P206" t="str">
            <v>23.36</v>
          </cell>
        </row>
        <row r="207">
          <cell r="B207" t="str">
            <v>熊毅</v>
          </cell>
          <cell r="C207" t="str">
            <v>20226271130</v>
          </cell>
          <cell r="D207" t="str">
            <v>2020级工程造价4班</v>
          </cell>
          <cell r="E207" t="str">
            <v>南充市第三人民医院医技楼工程量清单及招标控制价编制</v>
          </cell>
          <cell r="F207" t="str">
            <v>应用</v>
          </cell>
          <cell r="G207" t="str">
            <v>黄赟</v>
          </cell>
          <cell r="H207" t="str">
            <v>助教</v>
          </cell>
          <cell r="I207" t="str">
            <v>73</v>
          </cell>
          <cell r="J207" t="str">
            <v>刘雨谦</v>
          </cell>
          <cell r="K207" t="str">
            <v>讲师\工程师</v>
          </cell>
          <cell r="L207" t="str">
            <v>71</v>
          </cell>
          <cell r="M207" t="str">
            <v>69</v>
          </cell>
          <cell r="N207" t="str">
            <v>71</v>
          </cell>
          <cell r="O207" t="str">
            <v/>
          </cell>
          <cell r="P207" t="str">
            <v>17.5</v>
          </cell>
        </row>
        <row r="208">
          <cell r="B208" t="str">
            <v>范晨光</v>
          </cell>
          <cell r="C208" t="str">
            <v>20205271219</v>
          </cell>
          <cell r="D208" t="str">
            <v>2020级工程造价1班</v>
          </cell>
          <cell r="E208" t="str">
            <v>成都市成华区蓝天幼儿园工程量清单及招标控制价编制</v>
          </cell>
          <cell r="F208" t="str">
            <v>应用</v>
          </cell>
          <cell r="G208" t="str">
            <v>黄赟</v>
          </cell>
          <cell r="H208" t="str">
            <v>助教</v>
          </cell>
          <cell r="I208" t="str">
            <v>77</v>
          </cell>
          <cell r="J208" t="str">
            <v>袁蠡</v>
          </cell>
          <cell r="K208" t="str">
            <v>助教</v>
          </cell>
          <cell r="L208" t="str">
            <v>67</v>
          </cell>
          <cell r="M208" t="str">
            <v>68</v>
          </cell>
          <cell r="N208" t="str">
            <v>71</v>
          </cell>
          <cell r="O208" t="str">
            <v/>
          </cell>
          <cell r="P208" t="str">
            <v>18.16</v>
          </cell>
        </row>
        <row r="209">
          <cell r="B209" t="str">
            <v>杨远航</v>
          </cell>
          <cell r="C209" t="str">
            <v>20226271265</v>
          </cell>
          <cell r="D209" t="str">
            <v>2020级工程造价6班</v>
          </cell>
          <cell r="E209" t="str">
            <v>成都国诚汽车有限公司综合楼工程量清单及招标控制价编制</v>
          </cell>
          <cell r="F209" t="str">
            <v>应用</v>
          </cell>
          <cell r="G209" t="str">
            <v>黄赟</v>
          </cell>
          <cell r="H209" t="str">
            <v>助教</v>
          </cell>
          <cell r="I209" t="str">
            <v>75</v>
          </cell>
          <cell r="J209" t="str">
            <v>李延美</v>
          </cell>
          <cell r="K209" t="str">
            <v>工程师</v>
          </cell>
          <cell r="L209" t="str">
            <v>76</v>
          </cell>
          <cell r="M209" t="str">
            <v>62</v>
          </cell>
          <cell r="N209" t="str">
            <v>71</v>
          </cell>
          <cell r="O209" t="str">
            <v/>
          </cell>
          <cell r="P209" t="str">
            <v>21.67</v>
          </cell>
        </row>
        <row r="210">
          <cell r="B210" t="str">
            <v>张顺梅</v>
          </cell>
          <cell r="C210" t="str">
            <v>20205271317</v>
          </cell>
          <cell r="D210" t="str">
            <v>2020级工程造价2班</v>
          </cell>
          <cell r="E210" t="str">
            <v>绵阳市母子岗中学教学楼工程量清单及招标控制价编制</v>
          </cell>
          <cell r="F210" t="str">
            <v>应用</v>
          </cell>
          <cell r="G210" t="str">
            <v>李亚菲</v>
          </cell>
          <cell r="H210" t="str">
            <v>讲师/工程师</v>
          </cell>
          <cell r="I210" t="str">
            <v>80</v>
          </cell>
          <cell r="J210" t="str">
            <v>袁蠡</v>
          </cell>
          <cell r="K210" t="str">
            <v>助教</v>
          </cell>
          <cell r="L210" t="str">
            <v>62</v>
          </cell>
          <cell r="M210" t="str">
            <v>63</v>
          </cell>
          <cell r="N210" t="str">
            <v>70</v>
          </cell>
          <cell r="O210" t="str">
            <v/>
          </cell>
          <cell r="P210" t="str">
            <v>19.27</v>
          </cell>
        </row>
        <row r="211">
          <cell r="B211" t="str">
            <v>唐沿苹</v>
          </cell>
          <cell r="C211" t="str">
            <v>20226271134</v>
          </cell>
          <cell r="D211" t="str">
            <v>2020级工程造价4班</v>
          </cell>
          <cell r="E211" t="str">
            <v>南充市南嘉中学教学楼工程量清单及招标控制价编制</v>
          </cell>
          <cell r="F211" t="str">
            <v>应用</v>
          </cell>
          <cell r="G211" t="str">
            <v>李延美</v>
          </cell>
          <cell r="H211" t="str">
            <v>工程师</v>
          </cell>
          <cell r="I211" t="str">
            <v>72</v>
          </cell>
          <cell r="J211" t="str">
            <v>谢大勇</v>
          </cell>
          <cell r="K211" t="str">
            <v>讲师</v>
          </cell>
          <cell r="L211" t="str">
            <v>65</v>
          </cell>
          <cell r="M211" t="str">
            <v>71</v>
          </cell>
          <cell r="N211" t="str">
            <v>70</v>
          </cell>
          <cell r="O211" t="str">
            <v/>
          </cell>
          <cell r="P211" t="str">
            <v>25.3</v>
          </cell>
        </row>
        <row r="212">
          <cell r="B212" t="str">
            <v>金军</v>
          </cell>
          <cell r="C212" t="str">
            <v>20226271248</v>
          </cell>
          <cell r="D212" t="str">
            <v>2020级工程造价6班</v>
          </cell>
          <cell r="E212" t="str">
            <v>阿坝州壤塘县谢尼有限公司办公楼工程量清单及招标控制价编制</v>
          </cell>
          <cell r="F212" t="str">
            <v>应用</v>
          </cell>
          <cell r="G212" t="str">
            <v>董云锦</v>
          </cell>
          <cell r="H212" t="str">
            <v>校聘讲师</v>
          </cell>
          <cell r="I212" t="str">
            <v>70</v>
          </cell>
          <cell r="J212" t="str">
            <v>宋愉静</v>
          </cell>
          <cell r="K212" t="str">
            <v>讲师</v>
          </cell>
          <cell r="L212" t="str">
            <v>73</v>
          </cell>
          <cell r="M212" t="str">
            <v>67</v>
          </cell>
          <cell r="N212" t="str">
            <v>70</v>
          </cell>
          <cell r="O212" t="str">
            <v/>
          </cell>
          <cell r="P212" t="str">
            <v>26.2</v>
          </cell>
        </row>
        <row r="213">
          <cell r="B213" t="str">
            <v>陈佳鑫</v>
          </cell>
          <cell r="C213" t="str">
            <v>20226271269</v>
          </cell>
          <cell r="D213" t="str">
            <v>2020级工程造价6班</v>
          </cell>
          <cell r="E213" t="str">
            <v>成都建工八建温江花样年项目工程量清单及招标控制价编制</v>
          </cell>
          <cell r="F213" t="str">
            <v>应用</v>
          </cell>
          <cell r="G213" t="str">
            <v>王耀萱</v>
          </cell>
          <cell r="H213" t="str">
            <v>工程师/讲师</v>
          </cell>
          <cell r="I213" t="str">
            <v>67</v>
          </cell>
          <cell r="J213" t="str">
            <v>刘雨谦</v>
          </cell>
          <cell r="K213" t="str">
            <v>讲师\工程师</v>
          </cell>
          <cell r="L213" t="str">
            <v>77</v>
          </cell>
          <cell r="M213" t="str">
            <v>66</v>
          </cell>
          <cell r="N213" t="str">
            <v>70</v>
          </cell>
          <cell r="O213" t="str">
            <v/>
          </cell>
          <cell r="P213" t="str">
            <v>23.33</v>
          </cell>
        </row>
        <row r="214">
          <cell r="B214" t="str">
            <v>林韵叶</v>
          </cell>
          <cell r="C214" t="str">
            <v>20226271040</v>
          </cell>
          <cell r="D214" t="str">
            <v>2020级工程造价3班</v>
          </cell>
          <cell r="E214" t="str">
            <v>叙州区医药公司办公楼工程量清单及招标控制价编制</v>
          </cell>
          <cell r="F214" t="str">
            <v>应用</v>
          </cell>
          <cell r="G214" t="str">
            <v>李玲玲</v>
          </cell>
          <cell r="H214" t="str">
            <v>讲师</v>
          </cell>
          <cell r="I214" t="str">
            <v>73</v>
          </cell>
          <cell r="J214" t="str">
            <v>董云锦</v>
          </cell>
          <cell r="K214" t="str">
            <v>校聘讲师</v>
          </cell>
          <cell r="L214" t="str">
            <v>66</v>
          </cell>
          <cell r="M214" t="str">
            <v>71</v>
          </cell>
          <cell r="N214" t="str">
            <v>70</v>
          </cell>
          <cell r="O214" t="str">
            <v/>
          </cell>
          <cell r="P214" t="str">
            <v>18.78</v>
          </cell>
        </row>
        <row r="215">
          <cell r="B215" t="str">
            <v>粟云霞</v>
          </cell>
          <cell r="C215" t="str">
            <v>20226271216</v>
          </cell>
          <cell r="D215" t="str">
            <v>2020级工程造价6班</v>
          </cell>
          <cell r="E215" t="str">
            <v>成都市安宁医院住院大楼项目工程量清单及招标控制价编制</v>
          </cell>
          <cell r="F215" t="str">
            <v>应用</v>
          </cell>
          <cell r="G215" t="str">
            <v>谢大勇</v>
          </cell>
          <cell r="H215" t="str">
            <v>讲师</v>
          </cell>
          <cell r="I215" t="str">
            <v>75</v>
          </cell>
          <cell r="J215" t="str">
            <v>宋愉静</v>
          </cell>
          <cell r="K215" t="str">
            <v>讲师</v>
          </cell>
          <cell r="L215" t="str">
            <v>68</v>
          </cell>
          <cell r="M215" t="str">
            <v>64</v>
          </cell>
          <cell r="N215" t="str">
            <v>70</v>
          </cell>
          <cell r="O215" t="str">
            <v/>
          </cell>
          <cell r="P215" t="str">
            <v>23.53</v>
          </cell>
        </row>
        <row r="216">
          <cell r="B216" t="str">
            <v>刘奇斌</v>
          </cell>
          <cell r="C216" t="str">
            <v>20205271289</v>
          </cell>
          <cell r="D216" t="str">
            <v>2020级工程造价2班</v>
          </cell>
          <cell r="E216" t="str">
            <v>成都市青羊区望江山水阁工程量清单及招标控制价编制</v>
          </cell>
          <cell r="F216" t="str">
            <v>应用</v>
          </cell>
          <cell r="G216" t="str">
            <v>蔡汶青</v>
          </cell>
          <cell r="H216" t="str">
            <v>讲师</v>
          </cell>
          <cell r="I216" t="str">
            <v>61</v>
          </cell>
          <cell r="J216" t="str">
            <v>于萱</v>
          </cell>
          <cell r="K216" t="str">
            <v>讲师</v>
          </cell>
          <cell r="L216" t="str">
            <v>79</v>
          </cell>
          <cell r="M216" t="str">
            <v>72</v>
          </cell>
          <cell r="N216" t="str">
            <v>70</v>
          </cell>
          <cell r="O216" t="str">
            <v/>
          </cell>
          <cell r="P216" t="str">
            <v>12.87</v>
          </cell>
        </row>
        <row r="217">
          <cell r="B217" t="str">
            <v>吴川江</v>
          </cell>
          <cell r="C217" t="str">
            <v>20226271020</v>
          </cell>
          <cell r="D217" t="str">
            <v>2020级工程造价3班</v>
          </cell>
          <cell r="E217" t="str">
            <v>第二十五中学教学楼工程量清单及招标控制价编制</v>
          </cell>
          <cell r="F217" t="str">
            <v>应用</v>
          </cell>
          <cell r="G217" t="str">
            <v>马洋</v>
          </cell>
          <cell r="H217" t="str">
            <v>讲师</v>
          </cell>
          <cell r="I217" t="str">
            <v>77</v>
          </cell>
          <cell r="J217" t="str">
            <v>袁蠡</v>
          </cell>
          <cell r="K217" t="str">
            <v>助教</v>
          </cell>
          <cell r="L217" t="str">
            <v>60</v>
          </cell>
          <cell r="M217" t="str">
            <v>71</v>
          </cell>
          <cell r="N217" t="str">
            <v>70</v>
          </cell>
          <cell r="O217" t="str">
            <v/>
          </cell>
          <cell r="P217" t="str">
            <v>20.86</v>
          </cell>
        </row>
        <row r="218">
          <cell r="B218" t="str">
            <v>周沛全</v>
          </cell>
          <cell r="C218" t="str">
            <v>20226271176</v>
          </cell>
          <cell r="D218" t="str">
            <v>2020级工程造价5班</v>
          </cell>
          <cell r="E218" t="str">
            <v>南充市寄宿制小学教学楼建设项目工程量清单及招标控制价编制</v>
          </cell>
          <cell r="F218" t="str">
            <v>应用</v>
          </cell>
          <cell r="G218" t="str">
            <v>何婷</v>
          </cell>
          <cell r="H218" t="str">
            <v>讲师/工程师</v>
          </cell>
          <cell r="I218" t="str">
            <v>74</v>
          </cell>
          <cell r="J218" t="str">
            <v>宋愉静</v>
          </cell>
          <cell r="K218" t="str">
            <v>讲师</v>
          </cell>
          <cell r="L218" t="str">
            <v>71</v>
          </cell>
          <cell r="M218" t="str">
            <v>63</v>
          </cell>
          <cell r="N218" t="str">
            <v>70</v>
          </cell>
          <cell r="O218" t="str">
            <v/>
          </cell>
          <cell r="P218" t="str">
            <v>20.08</v>
          </cell>
        </row>
        <row r="219">
          <cell r="B219" t="str">
            <v>曾静</v>
          </cell>
          <cell r="C219" t="str">
            <v>20226271204</v>
          </cell>
          <cell r="D219" t="str">
            <v>2020级工程造价5班</v>
          </cell>
          <cell r="E219" t="str">
            <v>四川省成都市木兰中学教学楼工程量清单及招标控制价编制</v>
          </cell>
          <cell r="F219" t="str">
            <v>应用</v>
          </cell>
          <cell r="G219" t="str">
            <v>唐继华</v>
          </cell>
          <cell r="H219" t="str">
            <v>讲师</v>
          </cell>
          <cell r="I219" t="str">
            <v>82</v>
          </cell>
          <cell r="J219" t="str">
            <v>刘雨谦</v>
          </cell>
          <cell r="K219" t="str">
            <v>讲师\工程师</v>
          </cell>
          <cell r="L219" t="str">
            <v>64</v>
          </cell>
          <cell r="M219" t="str">
            <v>60</v>
          </cell>
          <cell r="N219" t="str">
            <v>70</v>
          </cell>
          <cell r="O219" t="str">
            <v/>
          </cell>
          <cell r="P219" t="str">
            <v>19.25</v>
          </cell>
        </row>
        <row r="220">
          <cell r="B220" t="str">
            <v>刘源</v>
          </cell>
          <cell r="C220" t="str">
            <v>20226271115</v>
          </cell>
          <cell r="D220" t="str">
            <v>2020级工程造价4班</v>
          </cell>
          <cell r="E220" t="str">
            <v>现代医药公司综合楼工程量清单及招标控制价编制</v>
          </cell>
          <cell r="F220" t="str">
            <v>应用</v>
          </cell>
          <cell r="G220" t="str">
            <v>董云锦</v>
          </cell>
          <cell r="H220" t="str">
            <v>校聘讲师</v>
          </cell>
          <cell r="I220" t="str">
            <v>72</v>
          </cell>
          <cell r="J220" t="str">
            <v>李延美</v>
          </cell>
          <cell r="K220" t="str">
            <v>工程师</v>
          </cell>
          <cell r="L220" t="str">
            <v>70</v>
          </cell>
          <cell r="M220" t="str">
            <v>68</v>
          </cell>
          <cell r="N220" t="str">
            <v>70</v>
          </cell>
          <cell r="O220" t="str">
            <v/>
          </cell>
          <cell r="P220" t="str">
            <v>21.86</v>
          </cell>
        </row>
        <row r="221">
          <cell r="B221" t="str">
            <v>董鸥</v>
          </cell>
          <cell r="C221" t="str">
            <v>20205271216</v>
          </cell>
          <cell r="D221" t="str">
            <v>2020级工程造价1班</v>
          </cell>
          <cell r="E221" t="str">
            <v>成都市南阳大学宿舍楼工程量清单及招标控制价编制</v>
          </cell>
          <cell r="F221" t="str">
            <v>应用</v>
          </cell>
          <cell r="G221" t="str">
            <v>王耀萱</v>
          </cell>
          <cell r="H221" t="str">
            <v>工程师/讲师</v>
          </cell>
          <cell r="I221" t="str">
            <v>73</v>
          </cell>
          <cell r="J221" t="str">
            <v>王蓉</v>
          </cell>
          <cell r="K221" t="str">
            <v>讲师</v>
          </cell>
          <cell r="L221" t="str">
            <v>65</v>
          </cell>
          <cell r="M221" t="str">
            <v>70</v>
          </cell>
          <cell r="N221" t="str">
            <v>70</v>
          </cell>
          <cell r="O221" t="str">
            <v/>
          </cell>
          <cell r="P221" t="str">
            <v>21.3</v>
          </cell>
        </row>
        <row r="222">
          <cell r="B222" t="str">
            <v>韩黎</v>
          </cell>
          <cell r="C222" t="str">
            <v>20205271275</v>
          </cell>
          <cell r="D222" t="str">
            <v>2020级工程造价2班</v>
          </cell>
          <cell r="E222" t="str">
            <v>宜宾市实验小学教学楼工程量清单及招标控制价编制</v>
          </cell>
          <cell r="F222" t="str">
            <v>应用</v>
          </cell>
          <cell r="G222" t="str">
            <v>李玲玲</v>
          </cell>
          <cell r="H222" t="str">
            <v>讲师</v>
          </cell>
          <cell r="I222" t="str">
            <v>79</v>
          </cell>
          <cell r="J222" t="str">
            <v>邓晓娟</v>
          </cell>
          <cell r="K222" t="str">
            <v>工程师</v>
          </cell>
          <cell r="L222" t="str">
            <v>66</v>
          </cell>
          <cell r="M222" t="str">
            <v>62</v>
          </cell>
          <cell r="N222" t="str">
            <v>70</v>
          </cell>
          <cell r="O222" t="str">
            <v/>
          </cell>
          <cell r="P222" t="str">
            <v>16.36</v>
          </cell>
        </row>
        <row r="223">
          <cell r="B223" t="str">
            <v>邹欣玲</v>
          </cell>
          <cell r="C223" t="str">
            <v>20205271264</v>
          </cell>
          <cell r="D223" t="str">
            <v>2020级工程造价1班</v>
          </cell>
          <cell r="E223" t="str">
            <v>成都市青羊区麦斯德疗养院项目工程量清单及招标控制价编制</v>
          </cell>
          <cell r="F223" t="str">
            <v>应用</v>
          </cell>
          <cell r="G223" t="str">
            <v>蔡汶青</v>
          </cell>
          <cell r="H223" t="str">
            <v>讲师</v>
          </cell>
          <cell r="I223" t="str">
            <v>68</v>
          </cell>
          <cell r="J223" t="str">
            <v>刘雨谦</v>
          </cell>
          <cell r="K223" t="str">
            <v>讲师\工程师</v>
          </cell>
          <cell r="L223" t="str">
            <v>75</v>
          </cell>
          <cell r="M223" t="str">
            <v>67</v>
          </cell>
          <cell r="N223" t="str">
            <v>70</v>
          </cell>
          <cell r="O223" t="str">
            <v/>
          </cell>
          <cell r="P223" t="str">
            <v/>
          </cell>
        </row>
        <row r="224">
          <cell r="B224" t="str">
            <v>黄佳莉</v>
          </cell>
          <cell r="C224" t="str">
            <v>20205271227</v>
          </cell>
          <cell r="D224" t="str">
            <v>2020级工程造价1班</v>
          </cell>
          <cell r="E224" t="str">
            <v>四川锦城龍溪楼项目工程量清单及招标控制价编制</v>
          </cell>
          <cell r="F224" t="str">
            <v>应用</v>
          </cell>
          <cell r="G224" t="str">
            <v>韩佳勤</v>
          </cell>
          <cell r="H224" t="str">
            <v>助教</v>
          </cell>
          <cell r="I224" t="str">
            <v>68</v>
          </cell>
          <cell r="J224" t="str">
            <v>谢大勇</v>
          </cell>
          <cell r="K224" t="str">
            <v>讲师</v>
          </cell>
          <cell r="L224" t="str">
            <v>77</v>
          </cell>
          <cell r="M224" t="str">
            <v>65</v>
          </cell>
          <cell r="N224" t="str">
            <v>70</v>
          </cell>
          <cell r="O224" t="str">
            <v/>
          </cell>
          <cell r="P224" t="str">
            <v>19.32</v>
          </cell>
        </row>
        <row r="225">
          <cell r="B225" t="str">
            <v>吴玉秋</v>
          </cell>
          <cell r="C225" t="str">
            <v>20226271075</v>
          </cell>
          <cell r="D225" t="str">
            <v>2020级工程造价4班</v>
          </cell>
          <cell r="E225" t="str">
            <v>蓉城小区住宅楼工程量清单及招标控制价编制</v>
          </cell>
          <cell r="F225" t="str">
            <v>应用</v>
          </cell>
          <cell r="G225" t="str">
            <v>邱玲</v>
          </cell>
          <cell r="H225" t="str">
            <v>工程师</v>
          </cell>
          <cell r="I225" t="str">
            <v>72</v>
          </cell>
          <cell r="J225" t="str">
            <v>韩佳勤</v>
          </cell>
          <cell r="K225" t="str">
            <v>助教</v>
          </cell>
          <cell r="L225" t="str">
            <v>72</v>
          </cell>
          <cell r="M225" t="str">
            <v>65</v>
          </cell>
          <cell r="N225" t="str">
            <v>70</v>
          </cell>
          <cell r="O225" t="str">
            <v/>
          </cell>
          <cell r="P225" t="str">
            <v>17.33</v>
          </cell>
        </row>
        <row r="226">
          <cell r="B226" t="str">
            <v>郑桃</v>
          </cell>
          <cell r="C226" t="str">
            <v>20226271121</v>
          </cell>
          <cell r="D226" t="str">
            <v>2020级工程造价4班</v>
          </cell>
          <cell r="E226" t="str">
            <v>南充市工程技师学院学生餐厅工程量清单及招标控制价编制</v>
          </cell>
          <cell r="F226" t="str">
            <v>应用</v>
          </cell>
          <cell r="G226" t="str">
            <v>李玲玲</v>
          </cell>
          <cell r="H226" t="str">
            <v>讲师</v>
          </cell>
          <cell r="I226" t="str">
            <v>74</v>
          </cell>
          <cell r="J226" t="str">
            <v>宋愉静</v>
          </cell>
          <cell r="K226" t="str">
            <v>讲师</v>
          </cell>
          <cell r="L226" t="str">
            <v>66</v>
          </cell>
          <cell r="M226" t="str">
            <v>68</v>
          </cell>
          <cell r="N226" t="str">
            <v>70</v>
          </cell>
          <cell r="O226" t="str">
            <v/>
          </cell>
          <cell r="P226" t="str">
            <v>21.15</v>
          </cell>
        </row>
        <row r="227">
          <cell r="B227" t="str">
            <v>赖若鹏</v>
          </cell>
          <cell r="C227" t="str">
            <v>20205271281</v>
          </cell>
          <cell r="D227" t="str">
            <v>2020级工程造价2班</v>
          </cell>
          <cell r="E227" t="str">
            <v>双流区多扶中学项目工程量清单及招标控制价编制</v>
          </cell>
          <cell r="F227" t="str">
            <v>应用</v>
          </cell>
          <cell r="G227" t="str">
            <v>韩佳勤</v>
          </cell>
          <cell r="H227" t="str">
            <v>助教</v>
          </cell>
          <cell r="I227" t="str">
            <v>70</v>
          </cell>
          <cell r="J227" t="str">
            <v>蒋逵</v>
          </cell>
          <cell r="K227" t="str">
            <v>讲师</v>
          </cell>
          <cell r="L227" t="str">
            <v>75</v>
          </cell>
          <cell r="M227" t="str">
            <v>65</v>
          </cell>
          <cell r="N227" t="str">
            <v>70</v>
          </cell>
          <cell r="O227" t="str">
            <v/>
          </cell>
          <cell r="P227" t="str">
            <v>23.66</v>
          </cell>
        </row>
        <row r="228">
          <cell r="B228" t="str">
            <v>童丹</v>
          </cell>
          <cell r="C228" t="str">
            <v>20226271044</v>
          </cell>
          <cell r="D228" t="str">
            <v>2020级工程造价3班</v>
          </cell>
          <cell r="E228" t="str">
            <v>成都大学实验综合楼工程量清单及招标控制价编制</v>
          </cell>
          <cell r="F228" t="str">
            <v>应用</v>
          </cell>
          <cell r="G228" t="str">
            <v>孔繁慧</v>
          </cell>
          <cell r="H228" t="str">
            <v>讲师</v>
          </cell>
          <cell r="I228" t="str">
            <v>63</v>
          </cell>
          <cell r="J228" t="str">
            <v>邓晓娟</v>
          </cell>
          <cell r="K228" t="str">
            <v>工程师</v>
          </cell>
          <cell r="L228" t="str">
            <v>79</v>
          </cell>
          <cell r="M228" t="str">
            <v>69</v>
          </cell>
          <cell r="N228" t="str">
            <v>70</v>
          </cell>
          <cell r="O228" t="str">
            <v/>
          </cell>
          <cell r="P228" t="str">
            <v>25.88</v>
          </cell>
        </row>
        <row r="229">
          <cell r="B229" t="str">
            <v>龚一文</v>
          </cell>
          <cell r="C229" t="str">
            <v>20205271221</v>
          </cell>
          <cell r="D229" t="str">
            <v>2020级工程造价1班</v>
          </cell>
          <cell r="E229" t="str">
            <v>成都市宇文小学第三教学楼项目工程量清单及招标控制价编制</v>
          </cell>
          <cell r="F229" t="str">
            <v>应用</v>
          </cell>
          <cell r="G229" t="str">
            <v>韩佳勤</v>
          </cell>
          <cell r="H229" t="str">
            <v>助教</v>
          </cell>
          <cell r="I229" t="str">
            <v>67</v>
          </cell>
          <cell r="J229" t="str">
            <v>蔡汶青</v>
          </cell>
          <cell r="K229" t="str">
            <v>讲师</v>
          </cell>
          <cell r="L229" t="str">
            <v>67</v>
          </cell>
          <cell r="M229" t="str">
            <v>76</v>
          </cell>
          <cell r="N229" t="str">
            <v>70</v>
          </cell>
          <cell r="O229" t="str">
            <v/>
          </cell>
          <cell r="P229" t="str">
            <v>26.64</v>
          </cell>
        </row>
        <row r="230">
          <cell r="B230" t="str">
            <v>刘意</v>
          </cell>
          <cell r="C230" t="str">
            <v>20226271234</v>
          </cell>
          <cell r="D230" t="str">
            <v>2020级工程造价6班</v>
          </cell>
          <cell r="E230" t="str">
            <v>成都金堂意达教学楼工程量清单及招标控制价编制</v>
          </cell>
          <cell r="F230" t="str">
            <v>应用</v>
          </cell>
          <cell r="G230" t="str">
            <v>钟晓玲</v>
          </cell>
          <cell r="H230" t="str">
            <v>高级工程师/副教授</v>
          </cell>
          <cell r="I230" t="str">
            <v>80</v>
          </cell>
          <cell r="J230" t="str">
            <v>袁蠡</v>
          </cell>
          <cell r="K230" t="str">
            <v>助教</v>
          </cell>
          <cell r="L230" t="str">
            <v>60</v>
          </cell>
          <cell r="M230" t="str">
            <v>65</v>
          </cell>
          <cell r="N230" t="str">
            <v>70</v>
          </cell>
          <cell r="O230" t="str">
            <v/>
          </cell>
          <cell r="P230" t="str">
            <v>18.18</v>
          </cell>
        </row>
        <row r="231">
          <cell r="B231" t="str">
            <v>唐程</v>
          </cell>
          <cell r="C231" t="str">
            <v>20205271301</v>
          </cell>
          <cell r="D231" t="str">
            <v>2020级工程造价2班</v>
          </cell>
          <cell r="E231" t="str">
            <v>四川省罗江区教育局金山镇金山中学教学楼工程量清单及招标控制价编制</v>
          </cell>
          <cell r="F231" t="str">
            <v>应用</v>
          </cell>
          <cell r="G231" t="str">
            <v>李亚菲</v>
          </cell>
          <cell r="H231" t="str">
            <v>讲师/工程师</v>
          </cell>
          <cell r="I231" t="str">
            <v>72</v>
          </cell>
          <cell r="J231" t="str">
            <v>谢大勇</v>
          </cell>
          <cell r="K231" t="str">
            <v>讲师</v>
          </cell>
          <cell r="L231" t="str">
            <v>68</v>
          </cell>
          <cell r="M231" t="str">
            <v>70</v>
          </cell>
          <cell r="N231" t="str">
            <v>70</v>
          </cell>
          <cell r="O231" t="str">
            <v/>
          </cell>
          <cell r="P231" t="str">
            <v>25.0</v>
          </cell>
        </row>
        <row r="232">
          <cell r="B232" t="str">
            <v>姚家欣</v>
          </cell>
          <cell r="C232" t="str">
            <v>20205271256</v>
          </cell>
          <cell r="D232" t="str">
            <v>2020级工程造价1班</v>
          </cell>
          <cell r="E232" t="str">
            <v>蜀都小区2#住宅楼工程量清单及招标控制价编制</v>
          </cell>
          <cell r="F232" t="str">
            <v>应用</v>
          </cell>
          <cell r="G232" t="str">
            <v>刘高</v>
          </cell>
          <cell r="H232" t="str">
            <v>讲师</v>
          </cell>
          <cell r="I232" t="str">
            <v>75</v>
          </cell>
          <cell r="J232" t="str">
            <v>王蓉</v>
          </cell>
          <cell r="K232" t="str">
            <v>讲师</v>
          </cell>
          <cell r="L232" t="str">
            <v>64</v>
          </cell>
          <cell r="M232" t="str">
            <v>68</v>
          </cell>
          <cell r="N232" t="str">
            <v>70</v>
          </cell>
          <cell r="O232" t="str">
            <v/>
          </cell>
          <cell r="P232" t="str">
            <v>16.27</v>
          </cell>
        </row>
        <row r="233">
          <cell r="B233" t="str">
            <v>杨丽</v>
          </cell>
          <cell r="C233" t="str">
            <v>20226271179</v>
          </cell>
          <cell r="D233" t="str">
            <v>2020级工程造价5班</v>
          </cell>
          <cell r="E233" t="str">
            <v>岳池县镇龙小学宿舍楼工程工程量清单及招标控制价编制</v>
          </cell>
          <cell r="F233" t="str">
            <v>应用</v>
          </cell>
          <cell r="G233" t="str">
            <v>王蓉</v>
          </cell>
          <cell r="H233" t="str">
            <v>讲师</v>
          </cell>
          <cell r="I233" t="str">
            <v>74</v>
          </cell>
          <cell r="J233" t="str">
            <v>袁蠡</v>
          </cell>
          <cell r="K233" t="str">
            <v>助教</v>
          </cell>
          <cell r="L233" t="str">
            <v>62</v>
          </cell>
          <cell r="M233" t="str">
            <v>72</v>
          </cell>
          <cell r="N233" t="str">
            <v>70</v>
          </cell>
          <cell r="O233" t="str">
            <v/>
          </cell>
          <cell r="P233" t="str">
            <v>24.57</v>
          </cell>
        </row>
        <row r="234">
          <cell r="B234" t="str">
            <v>陈雨婷</v>
          </cell>
          <cell r="C234" t="str">
            <v>20226271072</v>
          </cell>
          <cell r="D234" t="str">
            <v>2020级工程造价4班</v>
          </cell>
          <cell r="E234" t="str">
            <v>四川省成都市新都区应急联动指挥中心工程量清单及招标控制价编制</v>
          </cell>
          <cell r="F234" t="str">
            <v>应用</v>
          </cell>
          <cell r="G234" t="str">
            <v>周超</v>
          </cell>
          <cell r="H234" t="str">
            <v>助教</v>
          </cell>
          <cell r="I234" t="str">
            <v>79</v>
          </cell>
          <cell r="J234" t="str">
            <v>蔡汶青</v>
          </cell>
          <cell r="K234" t="str">
            <v>讲师</v>
          </cell>
          <cell r="L234" t="str">
            <v>66</v>
          </cell>
          <cell r="M234" t="str">
            <v>63</v>
          </cell>
          <cell r="N234" t="str">
            <v>70</v>
          </cell>
          <cell r="O234" t="str">
            <v/>
          </cell>
          <cell r="P234" t="str">
            <v>23.37</v>
          </cell>
        </row>
        <row r="235">
          <cell r="B235" t="str">
            <v>吴天怡</v>
          </cell>
          <cell r="C235" t="str">
            <v>20226271252</v>
          </cell>
          <cell r="D235" t="str">
            <v>2020级工程造价6班</v>
          </cell>
          <cell r="E235" t="str">
            <v>成都金牛区风尚办公楼工程量清单及招标控制价编制</v>
          </cell>
          <cell r="F235" t="str">
            <v>应用</v>
          </cell>
          <cell r="G235" t="str">
            <v>唐继华</v>
          </cell>
          <cell r="H235" t="str">
            <v>讲师</v>
          </cell>
          <cell r="I235" t="str">
            <v>77</v>
          </cell>
          <cell r="J235" t="str">
            <v>蔡汶青</v>
          </cell>
          <cell r="K235" t="str">
            <v>讲师</v>
          </cell>
          <cell r="L235" t="str">
            <v>64</v>
          </cell>
          <cell r="M235" t="str">
            <v>64</v>
          </cell>
          <cell r="N235" t="str">
            <v>69</v>
          </cell>
          <cell r="O235" t="str">
            <v/>
          </cell>
          <cell r="P235" t="str">
            <v>21.65</v>
          </cell>
        </row>
        <row r="236">
          <cell r="B236" t="str">
            <v>罗凌志</v>
          </cell>
          <cell r="C236" t="str">
            <v>20205271239</v>
          </cell>
          <cell r="D236" t="str">
            <v>2020级工程造价1班</v>
          </cell>
          <cell r="E236" t="str">
            <v>简阳市银杏救助中心工程量清单及招标控制价编制</v>
          </cell>
          <cell r="F236" t="str">
            <v>应用</v>
          </cell>
          <cell r="G236" t="str">
            <v>邱玲</v>
          </cell>
          <cell r="H236" t="str">
            <v>工程师</v>
          </cell>
          <cell r="I236" t="str">
            <v>74</v>
          </cell>
          <cell r="J236" t="str">
            <v>李延美</v>
          </cell>
          <cell r="K236" t="str">
            <v>工程师</v>
          </cell>
          <cell r="L236" t="str">
            <v>62</v>
          </cell>
          <cell r="M236" t="str">
            <v>70</v>
          </cell>
          <cell r="N236" t="str">
            <v>69</v>
          </cell>
          <cell r="O236" t="str">
            <v/>
          </cell>
          <cell r="P236" t="str">
            <v>23.3</v>
          </cell>
        </row>
        <row r="237">
          <cell r="B237" t="str">
            <v>周琦</v>
          </cell>
          <cell r="C237" t="str">
            <v>20205271320</v>
          </cell>
          <cell r="D237" t="str">
            <v>2020级工程造价2班</v>
          </cell>
          <cell r="E237" t="str">
            <v>简阳市供热公司收费大厅工程量清单及招标控制价编制</v>
          </cell>
          <cell r="F237" t="str">
            <v>应用</v>
          </cell>
          <cell r="G237" t="str">
            <v>唐继华</v>
          </cell>
          <cell r="H237" t="str">
            <v>讲师</v>
          </cell>
          <cell r="I237" t="str">
            <v>72</v>
          </cell>
          <cell r="J237" t="str">
            <v>蔡汶青</v>
          </cell>
          <cell r="K237" t="str">
            <v>讲师</v>
          </cell>
          <cell r="L237" t="str">
            <v>66</v>
          </cell>
          <cell r="M237" t="str">
            <v>67</v>
          </cell>
          <cell r="N237" t="str">
            <v>69</v>
          </cell>
          <cell r="O237" t="str">
            <v/>
          </cell>
          <cell r="P237" t="str">
            <v>22.87</v>
          </cell>
        </row>
        <row r="238">
          <cell r="B238" t="str">
            <v>汪淑赓</v>
          </cell>
          <cell r="C238" t="str">
            <v>20226271230</v>
          </cell>
          <cell r="D238" t="str">
            <v>2020级工程造价6班</v>
          </cell>
          <cell r="E238" t="str">
            <v>成都市郫都区楼房工程量清单及招标控制价编制</v>
          </cell>
          <cell r="F238" t="str">
            <v>应用</v>
          </cell>
          <cell r="G238" t="str">
            <v>李亚菲</v>
          </cell>
          <cell r="H238" t="str">
            <v>讲师/工程师</v>
          </cell>
          <cell r="I238" t="str">
            <v>70</v>
          </cell>
          <cell r="J238" t="str">
            <v>蒋逵</v>
          </cell>
          <cell r="K238" t="str">
            <v>讲师</v>
          </cell>
          <cell r="L238" t="str">
            <v>75</v>
          </cell>
          <cell r="M238" t="str">
            <v>63</v>
          </cell>
          <cell r="N238" t="str">
            <v>69</v>
          </cell>
          <cell r="O238" t="str">
            <v/>
          </cell>
          <cell r="P238" t="str">
            <v>21.78</v>
          </cell>
        </row>
        <row r="239">
          <cell r="B239" t="str">
            <v>黄程容</v>
          </cell>
          <cell r="C239" t="str">
            <v>20226271136</v>
          </cell>
          <cell r="D239" t="str">
            <v>2020级工程造价4班</v>
          </cell>
          <cell r="E239" t="str">
            <v>成都市凤凰花园住宅楼工程量清单及招标控制价编制</v>
          </cell>
          <cell r="F239" t="str">
            <v>应用</v>
          </cell>
          <cell r="G239" t="str">
            <v>唐继华</v>
          </cell>
          <cell r="H239" t="str">
            <v>讲师</v>
          </cell>
          <cell r="I239" t="str">
            <v>79</v>
          </cell>
          <cell r="J239" t="str">
            <v>董云锦</v>
          </cell>
          <cell r="K239" t="str">
            <v>校聘讲师</v>
          </cell>
          <cell r="L239" t="str">
            <v>60</v>
          </cell>
          <cell r="M239" t="str">
            <v>63</v>
          </cell>
          <cell r="N239" t="str">
            <v>69</v>
          </cell>
          <cell r="O239" t="str">
            <v/>
          </cell>
          <cell r="P239" t="str">
            <v>20.03</v>
          </cell>
        </row>
        <row r="240">
          <cell r="B240" t="str">
            <v>邓漫</v>
          </cell>
          <cell r="C240" t="str">
            <v>20205271268</v>
          </cell>
          <cell r="D240" t="str">
            <v>2020级工程造价2班</v>
          </cell>
          <cell r="E240" t="str">
            <v>钻石中学宿舍楼工程量清单及招标控制价编制</v>
          </cell>
          <cell r="F240" t="str">
            <v>应用</v>
          </cell>
          <cell r="G240" t="str">
            <v>何婷</v>
          </cell>
          <cell r="H240" t="str">
            <v>讲师/工程师</v>
          </cell>
          <cell r="I240" t="str">
            <v>72</v>
          </cell>
          <cell r="J240" t="str">
            <v>蔡汶青</v>
          </cell>
          <cell r="K240" t="str">
            <v>讲师</v>
          </cell>
          <cell r="L240" t="str">
            <v>65</v>
          </cell>
          <cell r="M240" t="str">
            <v>68</v>
          </cell>
          <cell r="N240" t="str">
            <v>69</v>
          </cell>
          <cell r="O240" t="str">
            <v/>
          </cell>
          <cell r="P240" t="str">
            <v>18.98</v>
          </cell>
        </row>
        <row r="241">
          <cell r="B241" t="str">
            <v>陈思宇</v>
          </cell>
          <cell r="C241" t="str">
            <v>20226271174</v>
          </cell>
          <cell r="D241" t="str">
            <v>2020级工程造价5班</v>
          </cell>
          <cell r="E241" t="str">
            <v>遂宁市向上小学教学综合楼工程量清单及招标控制价编制</v>
          </cell>
          <cell r="F241" t="str">
            <v>应用</v>
          </cell>
          <cell r="G241" t="str">
            <v>李延美</v>
          </cell>
          <cell r="H241" t="str">
            <v>工程师</v>
          </cell>
          <cell r="I241" t="str">
            <v>63</v>
          </cell>
          <cell r="J241" t="str">
            <v>蒋逵</v>
          </cell>
          <cell r="K241" t="str">
            <v>讲师</v>
          </cell>
          <cell r="L241" t="str">
            <v>80</v>
          </cell>
          <cell r="M241" t="str">
            <v>67</v>
          </cell>
          <cell r="N241" t="str">
            <v>69</v>
          </cell>
          <cell r="O241" t="str">
            <v/>
          </cell>
          <cell r="P241" t="str">
            <v>17.26</v>
          </cell>
        </row>
        <row r="242">
          <cell r="B242" t="str">
            <v>冷磊磊</v>
          </cell>
          <cell r="C242" t="str">
            <v>20205271282</v>
          </cell>
          <cell r="D242" t="str">
            <v>2020级工程造价2班</v>
          </cell>
          <cell r="E242" t="str">
            <v>郫县中学男生寝室工程清单及招标控制价编制</v>
          </cell>
          <cell r="F242" t="str">
            <v>应用</v>
          </cell>
          <cell r="G242" t="str">
            <v>何婷</v>
          </cell>
          <cell r="H242" t="str">
            <v>讲师/工程师</v>
          </cell>
          <cell r="I242" t="str">
            <v>76</v>
          </cell>
          <cell r="J242" t="str">
            <v>于萱</v>
          </cell>
          <cell r="K242" t="str">
            <v>讲师</v>
          </cell>
          <cell r="L242" t="str">
            <v>61</v>
          </cell>
          <cell r="M242" t="str">
            <v>67</v>
          </cell>
          <cell r="N242" t="str">
            <v>69</v>
          </cell>
          <cell r="O242" t="str">
            <v/>
          </cell>
          <cell r="P242" t="str">
            <v>22.39</v>
          </cell>
        </row>
        <row r="243">
          <cell r="B243" t="str">
            <v>颜土智</v>
          </cell>
          <cell r="C243" t="str">
            <v>20205271330</v>
          </cell>
          <cell r="D243" t="str">
            <v>2020级工程造价1班</v>
          </cell>
          <cell r="E243" t="str">
            <v>宜宾市令辉科技学院教学楼工程量清单及招标控制价编制</v>
          </cell>
          <cell r="F243" t="str">
            <v>应用</v>
          </cell>
          <cell r="G243" t="str">
            <v>徐群利</v>
          </cell>
          <cell r="H243" t="str">
            <v>讲师</v>
          </cell>
          <cell r="I243" t="str">
            <v>62</v>
          </cell>
          <cell r="J243" t="str">
            <v>蒋逵</v>
          </cell>
          <cell r="K243" t="str">
            <v>讲师</v>
          </cell>
          <cell r="L243" t="str">
            <v>77</v>
          </cell>
          <cell r="M243" t="str">
            <v>70</v>
          </cell>
          <cell r="N243" t="str">
            <v>69</v>
          </cell>
          <cell r="O243" t="str">
            <v/>
          </cell>
          <cell r="P243" t="str">
            <v>15.21</v>
          </cell>
        </row>
        <row r="244">
          <cell r="B244" t="str">
            <v>刘思瑶</v>
          </cell>
          <cell r="C244" t="str">
            <v>20205271290</v>
          </cell>
          <cell r="D244" t="str">
            <v>2020级工程造价2班</v>
          </cell>
          <cell r="E244" t="str">
            <v>成都市新都区善沽养老院项目工程量清单及招标控制价编制</v>
          </cell>
          <cell r="F244" t="str">
            <v>应用</v>
          </cell>
          <cell r="G244" t="str">
            <v>蔡汶青</v>
          </cell>
          <cell r="H244" t="str">
            <v>讲师</v>
          </cell>
          <cell r="I244" t="str">
            <v>62</v>
          </cell>
          <cell r="J244" t="str">
            <v>董云锦</v>
          </cell>
          <cell r="K244" t="str">
            <v>校聘讲师</v>
          </cell>
          <cell r="L244" t="str">
            <v>68</v>
          </cell>
          <cell r="M244" t="str">
            <v>79</v>
          </cell>
          <cell r="N244" t="str">
            <v>69</v>
          </cell>
          <cell r="O244" t="str">
            <v/>
          </cell>
          <cell r="P244" t="str">
            <v>19.0</v>
          </cell>
        </row>
        <row r="245">
          <cell r="B245" t="str">
            <v>高建</v>
          </cell>
          <cell r="C245" t="str">
            <v>20226271021</v>
          </cell>
          <cell r="D245" t="str">
            <v>2020级工程造价3班</v>
          </cell>
          <cell r="E245" t="str">
            <v>自贡市实验中学教学楼工程量清单及招标控制价编制</v>
          </cell>
          <cell r="F245" t="str">
            <v>应用</v>
          </cell>
          <cell r="G245" t="str">
            <v>董云锦</v>
          </cell>
          <cell r="H245" t="str">
            <v>校聘讲师</v>
          </cell>
          <cell r="I245" t="str">
            <v>70</v>
          </cell>
          <cell r="J245" t="str">
            <v>于萱</v>
          </cell>
          <cell r="K245" t="str">
            <v>讲师</v>
          </cell>
          <cell r="L245" t="str">
            <v>70</v>
          </cell>
          <cell r="M245" t="str">
            <v>65</v>
          </cell>
          <cell r="N245" t="str">
            <v>69</v>
          </cell>
          <cell r="O245" t="str">
            <v/>
          </cell>
          <cell r="P245" t="str">
            <v>18.23</v>
          </cell>
        </row>
        <row r="246">
          <cell r="B246" t="str">
            <v>刘鑫雅</v>
          </cell>
          <cell r="C246" t="str">
            <v>20226271191</v>
          </cell>
          <cell r="D246" t="str">
            <v>2020级工程造价5班</v>
          </cell>
          <cell r="E246" t="str">
            <v>成都市二十五中教学楼工程量清单及招标控制价编制</v>
          </cell>
          <cell r="F246" t="str">
            <v>应用</v>
          </cell>
          <cell r="G246" t="str">
            <v>马洋</v>
          </cell>
          <cell r="H246" t="str">
            <v>讲师</v>
          </cell>
          <cell r="I246" t="str">
            <v>77</v>
          </cell>
          <cell r="J246" t="str">
            <v>周超</v>
          </cell>
          <cell r="K246" t="str">
            <v>助教</v>
          </cell>
          <cell r="L246" t="str">
            <v>60</v>
          </cell>
          <cell r="M246" t="str">
            <v>67</v>
          </cell>
          <cell r="N246" t="str">
            <v>69</v>
          </cell>
          <cell r="O246" t="str">
            <v/>
          </cell>
          <cell r="P246" t="str">
            <v>13.77</v>
          </cell>
        </row>
        <row r="247">
          <cell r="B247" t="str">
            <v>王禹鑫</v>
          </cell>
          <cell r="C247" t="str">
            <v>20226271146</v>
          </cell>
          <cell r="D247" t="str">
            <v>2020级工程造价5班</v>
          </cell>
          <cell r="E247" t="str">
            <v>苍溪中学教学楼工程量清单及招标控制价编制</v>
          </cell>
          <cell r="F247" t="str">
            <v>应用</v>
          </cell>
          <cell r="G247" t="str">
            <v>李延美</v>
          </cell>
          <cell r="H247" t="str">
            <v>工程师</v>
          </cell>
          <cell r="I247" t="str">
            <v>64</v>
          </cell>
          <cell r="J247" t="str">
            <v>谢大勇</v>
          </cell>
          <cell r="K247" t="str">
            <v>讲师</v>
          </cell>
          <cell r="L247" t="str">
            <v>79</v>
          </cell>
          <cell r="M247" t="str">
            <v>67</v>
          </cell>
          <cell r="N247" t="str">
            <v>69</v>
          </cell>
          <cell r="O247" t="str">
            <v/>
          </cell>
          <cell r="P247" t="str">
            <v>16.69</v>
          </cell>
        </row>
        <row r="248">
          <cell r="B248" t="str">
            <v>刘畅</v>
          </cell>
          <cell r="C248" t="str">
            <v>20226271015</v>
          </cell>
          <cell r="D248" t="str">
            <v>2020级工程造价3班</v>
          </cell>
          <cell r="E248" t="str">
            <v>物美汽车零部件综合楼工程量清单及招标控制价编制</v>
          </cell>
          <cell r="F248" t="str">
            <v>应用</v>
          </cell>
          <cell r="G248" t="str">
            <v>李延美</v>
          </cell>
          <cell r="H248" t="str">
            <v>工程师</v>
          </cell>
          <cell r="I248" t="str">
            <v>77</v>
          </cell>
          <cell r="J248" t="str">
            <v>袁蠡</v>
          </cell>
          <cell r="K248" t="str">
            <v>助教</v>
          </cell>
          <cell r="L248" t="str">
            <v>62</v>
          </cell>
          <cell r="M248" t="str">
            <v>64</v>
          </cell>
          <cell r="N248" t="str">
            <v>69</v>
          </cell>
          <cell r="O248" t="str">
            <v/>
          </cell>
          <cell r="P248" t="str">
            <v>21.0</v>
          </cell>
        </row>
        <row r="249">
          <cell r="B249" t="str">
            <v>黄良健</v>
          </cell>
          <cell r="C249" t="str">
            <v>20205261205</v>
          </cell>
          <cell r="D249" t="str">
            <v>2020级工程造价2班</v>
          </cell>
          <cell r="E249" t="str">
            <v>成都高新福田TOD14#楼工程量清单及招标控制价编制</v>
          </cell>
          <cell r="F249" t="str">
            <v>应用</v>
          </cell>
          <cell r="G249" t="str">
            <v>唐继华</v>
          </cell>
          <cell r="H249" t="str">
            <v>讲师</v>
          </cell>
          <cell r="I249" t="str">
            <v>76</v>
          </cell>
          <cell r="J249" t="str">
            <v>韩佳勤</v>
          </cell>
          <cell r="K249" t="str">
            <v>助教</v>
          </cell>
          <cell r="L249" t="str">
            <v>67</v>
          </cell>
          <cell r="M249" t="str">
            <v>63</v>
          </cell>
          <cell r="N249" t="str">
            <v>69</v>
          </cell>
          <cell r="O249" t="str">
            <v/>
          </cell>
          <cell r="P249" t="str">
            <v>18.76</v>
          </cell>
        </row>
        <row r="250">
          <cell r="B250" t="str">
            <v>刘宗宸</v>
          </cell>
          <cell r="C250" t="str">
            <v>20226271156</v>
          </cell>
          <cell r="D250" t="str">
            <v>2020级工程造价5班</v>
          </cell>
          <cell r="E250" t="str">
            <v>成都市成华区白芸办公楼项目工程量清单以及招标控制价编制</v>
          </cell>
          <cell r="F250" t="str">
            <v>应用</v>
          </cell>
          <cell r="G250" t="str">
            <v>蔡汶青</v>
          </cell>
          <cell r="H250" t="str">
            <v>讲师</v>
          </cell>
          <cell r="I250" t="str">
            <v>68</v>
          </cell>
          <cell r="J250" t="str">
            <v>蒋逵</v>
          </cell>
          <cell r="K250" t="str">
            <v>讲师</v>
          </cell>
          <cell r="L250" t="str">
            <v>78</v>
          </cell>
          <cell r="M250" t="str">
            <v>62</v>
          </cell>
          <cell r="N250" t="str">
            <v>69</v>
          </cell>
          <cell r="O250" t="str">
            <v/>
          </cell>
          <cell r="P250" t="str">
            <v/>
          </cell>
        </row>
        <row r="251">
          <cell r="B251" t="str">
            <v>张高华</v>
          </cell>
          <cell r="C251" t="str">
            <v>20226271084</v>
          </cell>
          <cell r="D251" t="str">
            <v>2020级工程造价4班</v>
          </cell>
          <cell r="E251" t="str">
            <v>成都市红光区牟牟实验学校教学楼工程工程量清单及招标控制价的编制</v>
          </cell>
          <cell r="F251" t="str">
            <v>应用</v>
          </cell>
          <cell r="G251" t="str">
            <v>王蓉</v>
          </cell>
          <cell r="H251" t="str">
            <v>讲师</v>
          </cell>
          <cell r="I251" t="str">
            <v>73</v>
          </cell>
          <cell r="J251" t="str">
            <v>韩佳勤</v>
          </cell>
          <cell r="K251" t="str">
            <v>助教</v>
          </cell>
          <cell r="L251" t="str">
            <v>70</v>
          </cell>
          <cell r="M251" t="str">
            <v>64</v>
          </cell>
          <cell r="N251" t="str">
            <v>69</v>
          </cell>
          <cell r="O251" t="str">
            <v/>
          </cell>
          <cell r="P251" t="str">
            <v>22.71</v>
          </cell>
        </row>
        <row r="252">
          <cell r="B252" t="str">
            <v>秦鹏</v>
          </cell>
          <cell r="C252" t="str">
            <v>20205271243</v>
          </cell>
          <cell r="D252" t="str">
            <v>2020级工程造价1班</v>
          </cell>
          <cell r="E252" t="str">
            <v>成都市金牛区育才幼儿园工程量清单及招标控制价编制</v>
          </cell>
          <cell r="F252" t="str">
            <v>应用</v>
          </cell>
          <cell r="G252" t="str">
            <v>黄赟</v>
          </cell>
          <cell r="H252" t="str">
            <v>助教</v>
          </cell>
          <cell r="I252" t="str">
            <v>78</v>
          </cell>
          <cell r="J252" t="str">
            <v>周超</v>
          </cell>
          <cell r="K252" t="str">
            <v>助教</v>
          </cell>
          <cell r="L252" t="str">
            <v>60</v>
          </cell>
          <cell r="M252" t="str">
            <v>67</v>
          </cell>
          <cell r="N252" t="str">
            <v>69</v>
          </cell>
          <cell r="O252" t="str">
            <v/>
          </cell>
          <cell r="P252" t="str">
            <v>22.53</v>
          </cell>
        </row>
        <row r="253">
          <cell r="B253" t="str">
            <v>诸圣渝</v>
          </cell>
          <cell r="C253" t="str">
            <v>20226271024</v>
          </cell>
          <cell r="D253" t="str">
            <v>2020级工程造价3班</v>
          </cell>
          <cell r="E253" t="str">
            <v>南充市星云中学宿舍楼工程工程量清单及招标控制价的编制</v>
          </cell>
          <cell r="F253" t="str">
            <v>应用</v>
          </cell>
          <cell r="G253" t="str">
            <v>王蓉</v>
          </cell>
          <cell r="H253" t="str">
            <v>讲师</v>
          </cell>
          <cell r="I253" t="str">
            <v>77</v>
          </cell>
          <cell r="J253" t="str">
            <v>董云锦</v>
          </cell>
          <cell r="K253" t="str">
            <v>校聘讲师</v>
          </cell>
          <cell r="L253" t="str">
            <v>66</v>
          </cell>
          <cell r="M253" t="str">
            <v>62</v>
          </cell>
          <cell r="N253" t="str">
            <v>69</v>
          </cell>
          <cell r="O253" t="str">
            <v/>
          </cell>
          <cell r="P253" t="str">
            <v>15.07</v>
          </cell>
        </row>
        <row r="254">
          <cell r="B254" t="str">
            <v>李佳</v>
          </cell>
          <cell r="C254" t="str">
            <v>20226271154</v>
          </cell>
          <cell r="D254" t="str">
            <v>2020级工程造价5班</v>
          </cell>
          <cell r="E254" t="str">
            <v>东阳市时代综合办公楼项目工程量清单及招标控制价编制</v>
          </cell>
          <cell r="F254" t="str">
            <v>应用</v>
          </cell>
          <cell r="G254" t="str">
            <v>刘高</v>
          </cell>
          <cell r="H254" t="str">
            <v>讲师</v>
          </cell>
          <cell r="I254" t="str">
            <v>70</v>
          </cell>
          <cell r="J254" t="str">
            <v>刘雨谦</v>
          </cell>
          <cell r="K254" t="str">
            <v>讲师\工程师</v>
          </cell>
          <cell r="L254" t="str">
            <v>70</v>
          </cell>
          <cell r="M254" t="str">
            <v>65</v>
          </cell>
          <cell r="N254" t="str">
            <v>69</v>
          </cell>
          <cell r="O254" t="str">
            <v/>
          </cell>
          <cell r="P254" t="str">
            <v>22.96</v>
          </cell>
        </row>
        <row r="255">
          <cell r="B255" t="str">
            <v>姜唯一</v>
          </cell>
          <cell r="C255" t="str">
            <v>20205271229</v>
          </cell>
          <cell r="D255" t="str">
            <v>2020级工程造价1班</v>
          </cell>
          <cell r="E255" t="str">
            <v>银杏社区卫生服务中心综合楼工程量清单及招标控制价编制</v>
          </cell>
          <cell r="F255" t="str">
            <v>应用</v>
          </cell>
          <cell r="G255" t="str">
            <v>李延美</v>
          </cell>
          <cell r="H255" t="str">
            <v>工程师</v>
          </cell>
          <cell r="I255" t="str">
            <v>69</v>
          </cell>
          <cell r="J255" t="str">
            <v>周超</v>
          </cell>
          <cell r="K255" t="str">
            <v>助教</v>
          </cell>
          <cell r="L255" t="str">
            <v>70</v>
          </cell>
          <cell r="M255" t="str">
            <v>63</v>
          </cell>
          <cell r="N255" t="str">
            <v>68</v>
          </cell>
          <cell r="O255" t="str">
            <v/>
          </cell>
          <cell r="P255" t="str">
            <v>22.54</v>
          </cell>
        </row>
        <row r="256">
          <cell r="B256" t="str">
            <v>罗琦文</v>
          </cell>
          <cell r="C256" t="str">
            <v>20226271068</v>
          </cell>
          <cell r="D256" t="str">
            <v>2020级工程造价3班</v>
          </cell>
          <cell r="E256" t="str">
            <v>成都市春熙路停车场综合楼工程工程量清单及招标控制价编制</v>
          </cell>
          <cell r="F256" t="str">
            <v>应用</v>
          </cell>
          <cell r="G256" t="str">
            <v>于萱</v>
          </cell>
          <cell r="H256" t="str">
            <v>讲师</v>
          </cell>
          <cell r="I256" t="str">
            <v>67</v>
          </cell>
          <cell r="J256" t="str">
            <v>周超</v>
          </cell>
          <cell r="K256" t="str">
            <v>助教</v>
          </cell>
          <cell r="L256" t="str">
            <v>60</v>
          </cell>
          <cell r="M256" t="str">
            <v>78</v>
          </cell>
          <cell r="N256" t="str">
            <v>68</v>
          </cell>
          <cell r="O256" t="str">
            <v/>
          </cell>
          <cell r="P256" t="str">
            <v>24.8</v>
          </cell>
        </row>
        <row r="257">
          <cell r="B257" t="str">
            <v>牟智超</v>
          </cell>
          <cell r="C257" t="str">
            <v>20226271082</v>
          </cell>
          <cell r="D257" t="str">
            <v>2020级工程造价4班</v>
          </cell>
          <cell r="E257" t="str">
            <v>成都市温江区法夸尔养老院项目工程量清单及招标控制价编制</v>
          </cell>
          <cell r="F257" t="str">
            <v>应用</v>
          </cell>
          <cell r="G257" t="str">
            <v>蔡汶青</v>
          </cell>
          <cell r="H257" t="str">
            <v>讲师</v>
          </cell>
          <cell r="I257" t="str">
            <v>65</v>
          </cell>
          <cell r="J257" t="str">
            <v>刘雨谦</v>
          </cell>
          <cell r="K257" t="str">
            <v>讲师\工程师</v>
          </cell>
          <cell r="L257" t="str">
            <v>71</v>
          </cell>
          <cell r="M257" t="str">
            <v>70</v>
          </cell>
          <cell r="N257" t="str">
            <v>68</v>
          </cell>
          <cell r="O257" t="str">
            <v/>
          </cell>
          <cell r="P257" t="str">
            <v>17.74</v>
          </cell>
        </row>
        <row r="258">
          <cell r="B258" t="str">
            <v>张源园</v>
          </cell>
          <cell r="C258" t="str">
            <v>20226271029</v>
          </cell>
          <cell r="D258" t="str">
            <v>2020级工程造价3班</v>
          </cell>
          <cell r="E258" t="str">
            <v>绵阳市实验中学教学楼建设工程工程量清单及招标控制价编制</v>
          </cell>
          <cell r="F258" t="str">
            <v>应用</v>
          </cell>
          <cell r="G258" t="str">
            <v>董云锦</v>
          </cell>
          <cell r="H258" t="str">
            <v>校聘讲师</v>
          </cell>
          <cell r="I258" t="str">
            <v>72</v>
          </cell>
          <cell r="J258" t="str">
            <v>于萱</v>
          </cell>
          <cell r="K258" t="str">
            <v>讲师</v>
          </cell>
          <cell r="L258" t="str">
            <v>69</v>
          </cell>
          <cell r="M258" t="str">
            <v>62</v>
          </cell>
          <cell r="N258" t="str">
            <v>68</v>
          </cell>
          <cell r="O258" t="str">
            <v/>
          </cell>
          <cell r="P258" t="str">
            <v>20.31</v>
          </cell>
        </row>
        <row r="259">
          <cell r="B259" t="str">
            <v>刘杰</v>
          </cell>
          <cell r="C259" t="str">
            <v>20205271236</v>
          </cell>
          <cell r="D259" t="str">
            <v>2020级工程造价1班</v>
          </cell>
          <cell r="E259" t="str">
            <v>四川省成都市万象城住宅小区项目工程量清单及招标控制价编制</v>
          </cell>
          <cell r="F259" t="str">
            <v>应用</v>
          </cell>
          <cell r="G259" t="str">
            <v>刘高</v>
          </cell>
          <cell r="H259" t="str">
            <v>讲师</v>
          </cell>
          <cell r="I259" t="str">
            <v>75</v>
          </cell>
          <cell r="J259" t="str">
            <v>王蓉</v>
          </cell>
          <cell r="K259" t="str">
            <v>讲师</v>
          </cell>
          <cell r="L259" t="str">
            <v>64</v>
          </cell>
          <cell r="M259" t="str">
            <v>61</v>
          </cell>
          <cell r="N259" t="str">
            <v>68</v>
          </cell>
          <cell r="O259" t="str">
            <v/>
          </cell>
          <cell r="P259" t="str">
            <v>23.18</v>
          </cell>
        </row>
        <row r="260">
          <cell r="B260" t="str">
            <v>斯阳</v>
          </cell>
          <cell r="C260" t="str">
            <v>20226271057</v>
          </cell>
          <cell r="D260" t="str">
            <v>2020级工程造价3班</v>
          </cell>
          <cell r="E260" t="str">
            <v>南充市西充中学办公楼工程量清单及招标控制价编制</v>
          </cell>
          <cell r="F260" t="str">
            <v>应用</v>
          </cell>
          <cell r="G260" t="str">
            <v>董云锦</v>
          </cell>
          <cell r="H260" t="str">
            <v>校聘讲师</v>
          </cell>
          <cell r="I260" t="str">
            <v>70</v>
          </cell>
          <cell r="J260" t="str">
            <v>袁蠡</v>
          </cell>
          <cell r="K260" t="str">
            <v>助教</v>
          </cell>
          <cell r="L260" t="str">
            <v>67</v>
          </cell>
          <cell r="M260" t="str">
            <v>67</v>
          </cell>
          <cell r="N260" t="str">
            <v>68</v>
          </cell>
          <cell r="O260" t="str">
            <v/>
          </cell>
          <cell r="P260" t="str">
            <v>15.22</v>
          </cell>
        </row>
        <row r="261">
          <cell r="B261" t="str">
            <v>廖宇佳</v>
          </cell>
          <cell r="C261" t="str">
            <v>20226271117</v>
          </cell>
          <cell r="D261" t="str">
            <v>2020级工程造价4班</v>
          </cell>
          <cell r="E261" t="str">
            <v>乐山电器有限公司综合楼工程量清单及招标控制价编制</v>
          </cell>
          <cell r="F261" t="str">
            <v>应用</v>
          </cell>
          <cell r="G261" t="str">
            <v>左文丽</v>
          </cell>
          <cell r="H261" t="str">
            <v>讲师</v>
          </cell>
          <cell r="I261" t="str">
            <v>79</v>
          </cell>
          <cell r="J261" t="str">
            <v>邓晓娟</v>
          </cell>
          <cell r="K261" t="str">
            <v>工程师</v>
          </cell>
          <cell r="L261" t="str">
            <v>61</v>
          </cell>
          <cell r="M261" t="str">
            <v>61</v>
          </cell>
          <cell r="N261" t="str">
            <v>68</v>
          </cell>
          <cell r="O261" t="str">
            <v/>
          </cell>
          <cell r="P261" t="str">
            <v>18.43</v>
          </cell>
        </row>
        <row r="262">
          <cell r="B262" t="str">
            <v>罗浩</v>
          </cell>
          <cell r="C262" t="str">
            <v>20226271149</v>
          </cell>
          <cell r="D262" t="str">
            <v>2020级工程造价5班</v>
          </cell>
          <cell r="E262" t="str">
            <v>南溪区养老中心项目工程量清单及招标控制价编制</v>
          </cell>
          <cell r="F262" t="str">
            <v>应用</v>
          </cell>
          <cell r="G262" t="str">
            <v>刘雨谦</v>
          </cell>
          <cell r="H262" t="str">
            <v>讲师\工程师</v>
          </cell>
          <cell r="I262" t="str">
            <v>69</v>
          </cell>
          <cell r="J262" t="str">
            <v>宋愉静</v>
          </cell>
          <cell r="K262" t="str">
            <v>讲师</v>
          </cell>
          <cell r="L262" t="str">
            <v>67</v>
          </cell>
          <cell r="M262" t="str">
            <v>69</v>
          </cell>
          <cell r="N262" t="str">
            <v>68</v>
          </cell>
          <cell r="O262" t="str">
            <v/>
          </cell>
          <cell r="P262" t="str">
            <v>23.14</v>
          </cell>
        </row>
        <row r="263">
          <cell r="B263" t="str">
            <v>黄琴</v>
          </cell>
          <cell r="C263" t="str">
            <v>20205271228</v>
          </cell>
          <cell r="D263" t="str">
            <v>2020级工程造价1班</v>
          </cell>
          <cell r="E263" t="str">
            <v>南充市社会福利院(一期)工程量清单及招标控制价编制</v>
          </cell>
          <cell r="F263" t="str">
            <v>应用</v>
          </cell>
          <cell r="G263" t="str">
            <v>邱玲</v>
          </cell>
          <cell r="H263" t="str">
            <v>工程师</v>
          </cell>
          <cell r="I263" t="str">
            <v>75</v>
          </cell>
          <cell r="J263" t="str">
            <v>谢大勇</v>
          </cell>
          <cell r="K263" t="str">
            <v>讲师</v>
          </cell>
          <cell r="L263" t="str">
            <v>65</v>
          </cell>
          <cell r="M263" t="str">
            <v>63</v>
          </cell>
          <cell r="N263" t="str">
            <v>68</v>
          </cell>
          <cell r="O263" t="str">
            <v/>
          </cell>
          <cell r="P263" t="str">
            <v>18.23</v>
          </cell>
        </row>
        <row r="264">
          <cell r="B264" t="str">
            <v>万桂红</v>
          </cell>
          <cell r="C264" t="str">
            <v>20226271193</v>
          </cell>
          <cell r="D264" t="str">
            <v>2020级工程造价5班</v>
          </cell>
          <cell r="E264" t="str">
            <v>成都金牛自动化仪表有限公司办公楼项目工程量清单及招标控制价编制</v>
          </cell>
          <cell r="F264" t="str">
            <v>应用</v>
          </cell>
          <cell r="G264" t="str">
            <v>韩佳勤</v>
          </cell>
          <cell r="H264" t="str">
            <v>助教</v>
          </cell>
          <cell r="I264" t="str">
            <v>65</v>
          </cell>
          <cell r="J264" t="str">
            <v>王蓉</v>
          </cell>
          <cell r="K264" t="str">
            <v>讲师</v>
          </cell>
          <cell r="L264" t="str">
            <v>67</v>
          </cell>
          <cell r="M264" t="str">
            <v>73</v>
          </cell>
          <cell r="N264" t="str">
            <v>68</v>
          </cell>
          <cell r="O264" t="str">
            <v/>
          </cell>
          <cell r="P264" t="str">
            <v>21.57</v>
          </cell>
        </row>
        <row r="265">
          <cell r="B265" t="str">
            <v>任一帆</v>
          </cell>
          <cell r="C265" t="str">
            <v>20205271244</v>
          </cell>
          <cell r="D265" t="str">
            <v>2020级工程造价1班</v>
          </cell>
          <cell r="E265" t="str">
            <v>盐亭县八角镇卫生院门诊综合楼工程量清单及招标控制价编制</v>
          </cell>
          <cell r="F265" t="str">
            <v>应用</v>
          </cell>
          <cell r="G265" t="str">
            <v>孔繁慧</v>
          </cell>
          <cell r="H265" t="str">
            <v>讲师</v>
          </cell>
          <cell r="I265" t="str">
            <v>63</v>
          </cell>
          <cell r="J265" t="str">
            <v>周超</v>
          </cell>
          <cell r="K265" t="str">
            <v>助教</v>
          </cell>
          <cell r="L265" t="str">
            <v>79</v>
          </cell>
          <cell r="M265" t="str">
            <v>65</v>
          </cell>
          <cell r="N265" t="str">
            <v>68</v>
          </cell>
          <cell r="O265" t="str">
            <v/>
          </cell>
          <cell r="P265" t="str">
            <v>27.95</v>
          </cell>
        </row>
        <row r="266">
          <cell r="B266" t="str">
            <v>赵雨嘉</v>
          </cell>
          <cell r="C266" t="str">
            <v>20205271260</v>
          </cell>
          <cell r="D266" t="str">
            <v>2020级工程造价1班</v>
          </cell>
          <cell r="E266" t="str">
            <v>四川省宜宾市长宁县乔楼卫生院门诊综合楼工程量清单及招标控制价编制</v>
          </cell>
          <cell r="F266" t="str">
            <v>应用</v>
          </cell>
          <cell r="G266" t="str">
            <v>孔繁慧</v>
          </cell>
          <cell r="H266" t="str">
            <v>讲师</v>
          </cell>
          <cell r="I266" t="str">
            <v>70</v>
          </cell>
          <cell r="J266" t="str">
            <v>蔡汶青</v>
          </cell>
          <cell r="K266" t="str">
            <v>讲师</v>
          </cell>
          <cell r="L266" t="str">
            <v>67</v>
          </cell>
          <cell r="M266" t="str">
            <v>67</v>
          </cell>
          <cell r="N266" t="str">
            <v>68</v>
          </cell>
          <cell r="O266" t="str">
            <v/>
          </cell>
          <cell r="P266" t="str">
            <v>25.04</v>
          </cell>
        </row>
        <row r="267">
          <cell r="B267" t="str">
            <v>王虹翔</v>
          </cell>
          <cell r="C267" t="str">
            <v>20226271142</v>
          </cell>
          <cell r="D267" t="str">
            <v>2020级工程造价5班</v>
          </cell>
          <cell r="E267" t="str">
            <v>成都市第五人民医院医技楼工程量清单及招标控制价编制</v>
          </cell>
          <cell r="F267" t="str">
            <v>应用</v>
          </cell>
          <cell r="G267" t="str">
            <v>黄赟</v>
          </cell>
          <cell r="H267" t="str">
            <v>助教</v>
          </cell>
          <cell r="I267" t="str">
            <v>68</v>
          </cell>
          <cell r="J267" t="str">
            <v>宋愉静</v>
          </cell>
          <cell r="K267" t="str">
            <v>讲师</v>
          </cell>
          <cell r="L267" t="str">
            <v>65</v>
          </cell>
          <cell r="M267" t="str">
            <v>71</v>
          </cell>
          <cell r="N267" t="str">
            <v>68</v>
          </cell>
          <cell r="O267" t="str">
            <v/>
          </cell>
          <cell r="P267" t="str">
            <v>25.57</v>
          </cell>
        </row>
        <row r="268">
          <cell r="B268" t="str">
            <v>程奕翔</v>
          </cell>
          <cell r="C268" t="str">
            <v>20226271027</v>
          </cell>
          <cell r="D268" t="str">
            <v>2020级工程造价3班</v>
          </cell>
          <cell r="E268" t="str">
            <v>成都市光明中学宿舍楼工程工程量清单及招标控制价编制</v>
          </cell>
          <cell r="F268" t="str">
            <v>应用</v>
          </cell>
          <cell r="G268" t="str">
            <v>王蓉</v>
          </cell>
          <cell r="H268" t="str">
            <v>讲师</v>
          </cell>
          <cell r="I268" t="str">
            <v>70</v>
          </cell>
          <cell r="J268" t="str">
            <v>蔡汶青</v>
          </cell>
          <cell r="K268" t="str">
            <v>讲师</v>
          </cell>
          <cell r="L268" t="str">
            <v>63</v>
          </cell>
          <cell r="M268" t="str">
            <v>71</v>
          </cell>
          <cell r="N268" t="str">
            <v>68</v>
          </cell>
          <cell r="O268" t="str">
            <v/>
          </cell>
          <cell r="P268" t="str">
            <v>20.49</v>
          </cell>
        </row>
        <row r="269">
          <cell r="B269" t="str">
            <v>亢爽</v>
          </cell>
          <cell r="C269" t="str">
            <v>20226271126</v>
          </cell>
          <cell r="D269" t="str">
            <v>2020级工程造价4班</v>
          </cell>
          <cell r="E269" t="str">
            <v>成都第一中学教学楼A栋工程量清单及招标控制价编制</v>
          </cell>
          <cell r="F269" t="str">
            <v>应用</v>
          </cell>
          <cell r="G269" t="str">
            <v>邱玲</v>
          </cell>
          <cell r="H269" t="str">
            <v>工程师</v>
          </cell>
          <cell r="I269" t="str">
            <v>72</v>
          </cell>
          <cell r="J269" t="str">
            <v>宋愉静</v>
          </cell>
          <cell r="K269" t="str">
            <v>讲师</v>
          </cell>
          <cell r="L269" t="str">
            <v>67</v>
          </cell>
          <cell r="M269" t="str">
            <v>64</v>
          </cell>
          <cell r="N269" t="str">
            <v>68</v>
          </cell>
          <cell r="O269" t="str">
            <v/>
          </cell>
          <cell r="P269" t="str">
            <v>18.2</v>
          </cell>
        </row>
        <row r="270">
          <cell r="B270" t="str">
            <v>吴数</v>
          </cell>
          <cell r="C270" t="str">
            <v>20205271308</v>
          </cell>
          <cell r="D270" t="str">
            <v>2020级工程造价2班</v>
          </cell>
          <cell r="E270" t="str">
            <v>广安某学院教学楼工程量清单及招标控制价编制</v>
          </cell>
          <cell r="F270" t="str">
            <v>应用</v>
          </cell>
          <cell r="G270" t="str">
            <v>徐群利</v>
          </cell>
          <cell r="H270" t="str">
            <v>讲师</v>
          </cell>
          <cell r="I270" t="str">
            <v>70</v>
          </cell>
          <cell r="J270" t="str">
            <v>李延美</v>
          </cell>
          <cell r="K270" t="str">
            <v>工程师</v>
          </cell>
          <cell r="L270" t="str">
            <v>60</v>
          </cell>
          <cell r="M270" t="str">
            <v>71</v>
          </cell>
          <cell r="N270" t="str">
            <v>67</v>
          </cell>
          <cell r="O270" t="str">
            <v/>
          </cell>
          <cell r="P270" t="str">
            <v>20.89</v>
          </cell>
        </row>
        <row r="271">
          <cell r="B271" t="str">
            <v>庞培营</v>
          </cell>
          <cell r="C271" t="str">
            <v>20205271294</v>
          </cell>
          <cell r="D271" t="str">
            <v>2020级工程造价2班</v>
          </cell>
          <cell r="E271" t="str">
            <v>西充县高校教师办公楼工程量清单及招标控制价编制</v>
          </cell>
          <cell r="F271" t="str">
            <v>应用</v>
          </cell>
          <cell r="G271" t="str">
            <v>董云锦</v>
          </cell>
          <cell r="H271" t="str">
            <v>校聘讲师</v>
          </cell>
          <cell r="I271" t="str">
            <v>62</v>
          </cell>
          <cell r="J271" t="str">
            <v>于萱</v>
          </cell>
          <cell r="K271" t="str">
            <v>讲师</v>
          </cell>
          <cell r="L271" t="str">
            <v>72</v>
          </cell>
          <cell r="M271" t="str">
            <v>69</v>
          </cell>
          <cell r="N271" t="str">
            <v>67</v>
          </cell>
          <cell r="O271" t="str">
            <v/>
          </cell>
          <cell r="P271" t="str">
            <v>19.82</v>
          </cell>
        </row>
        <row r="272">
          <cell r="B272" t="str">
            <v>马欣雨</v>
          </cell>
          <cell r="C272" t="str">
            <v>20226271177</v>
          </cell>
          <cell r="D272" t="str">
            <v>2020级工程造价5班</v>
          </cell>
          <cell r="E272" t="str">
            <v>郫都区华亿学院学生公寓D栋工程量清单及招标控制价编制</v>
          </cell>
          <cell r="F272" t="str">
            <v>应用</v>
          </cell>
          <cell r="G272" t="str">
            <v>邱玲</v>
          </cell>
          <cell r="H272" t="str">
            <v>工程师</v>
          </cell>
          <cell r="I272" t="str">
            <v>72</v>
          </cell>
          <cell r="J272" t="str">
            <v>袁蠡</v>
          </cell>
          <cell r="K272" t="str">
            <v>助教</v>
          </cell>
          <cell r="L272" t="str">
            <v>62</v>
          </cell>
          <cell r="M272" t="str">
            <v>66</v>
          </cell>
          <cell r="N272" t="str">
            <v>67</v>
          </cell>
          <cell r="O272" t="str">
            <v/>
          </cell>
          <cell r="P272" t="str">
            <v>23.82</v>
          </cell>
        </row>
        <row r="273">
          <cell r="B273" t="str">
            <v>王永虹</v>
          </cell>
          <cell r="C273" t="str">
            <v>20205271250</v>
          </cell>
          <cell r="D273" t="str">
            <v>2020级工程造价1班</v>
          </cell>
          <cell r="E273" t="str">
            <v>大邑县养老服务中心建设项目工程量清单及招标控制价编制</v>
          </cell>
          <cell r="F273" t="str">
            <v>应用</v>
          </cell>
          <cell r="G273" t="str">
            <v>徐群利</v>
          </cell>
          <cell r="H273" t="str">
            <v>讲师</v>
          </cell>
          <cell r="I273" t="str">
            <v>68</v>
          </cell>
          <cell r="J273" t="str">
            <v>王蓉</v>
          </cell>
          <cell r="K273" t="str">
            <v>讲师</v>
          </cell>
          <cell r="L273" t="str">
            <v>67</v>
          </cell>
          <cell r="M273" t="str">
            <v>64</v>
          </cell>
          <cell r="N273" t="str">
            <v>67</v>
          </cell>
          <cell r="O273" t="str">
            <v/>
          </cell>
          <cell r="P273" t="str">
            <v>23.64</v>
          </cell>
        </row>
        <row r="274">
          <cell r="B274" t="str">
            <v>熊洋枞</v>
          </cell>
          <cell r="C274" t="str">
            <v>20205271310</v>
          </cell>
          <cell r="D274" t="str">
            <v>2020级工程造价2班</v>
          </cell>
          <cell r="E274" t="str">
            <v>四川产业园标准厂房三期项目综合楼工程量清单及招标控制价编制</v>
          </cell>
          <cell r="F274" t="str">
            <v>应用</v>
          </cell>
          <cell r="G274" t="str">
            <v>唐继华</v>
          </cell>
          <cell r="H274" t="str">
            <v>讲师</v>
          </cell>
          <cell r="I274" t="str">
            <v>72</v>
          </cell>
          <cell r="J274" t="str">
            <v>李延美</v>
          </cell>
          <cell r="K274" t="str">
            <v>工程师</v>
          </cell>
          <cell r="L274" t="str">
            <v>61</v>
          </cell>
          <cell r="M274" t="str">
            <v>67</v>
          </cell>
          <cell r="N274" t="str">
            <v>67</v>
          </cell>
          <cell r="O274" t="str">
            <v/>
          </cell>
          <cell r="P274" t="str">
            <v>22.19</v>
          </cell>
        </row>
        <row r="275">
          <cell r="B275" t="str">
            <v>曾语曦</v>
          </cell>
          <cell r="C275" t="str">
            <v>20226271091</v>
          </cell>
          <cell r="D275" t="str">
            <v>2020级工程造价4班</v>
          </cell>
          <cell r="E275" t="str">
            <v>成都市郫都区棚户区改造项目1号楼工程量清单及招标控制价编制</v>
          </cell>
          <cell r="F275" t="str">
            <v>应用</v>
          </cell>
          <cell r="G275" t="str">
            <v>马洋</v>
          </cell>
          <cell r="H275" t="str">
            <v>讲师</v>
          </cell>
          <cell r="I275" t="str">
            <v>72</v>
          </cell>
          <cell r="J275" t="str">
            <v>蔡汶青</v>
          </cell>
          <cell r="K275" t="str">
            <v>讲师</v>
          </cell>
          <cell r="L275" t="str">
            <v>66</v>
          </cell>
          <cell r="M275" t="str">
            <v>62</v>
          </cell>
          <cell r="N275" t="str">
            <v>67</v>
          </cell>
          <cell r="O275" t="str">
            <v/>
          </cell>
          <cell r="P275" t="str">
            <v>19.48</v>
          </cell>
        </row>
        <row r="276">
          <cell r="B276" t="str">
            <v>蒋帅</v>
          </cell>
          <cell r="C276" t="str">
            <v>20226271064</v>
          </cell>
          <cell r="D276" t="str">
            <v>2020级工程造价3班</v>
          </cell>
          <cell r="E276" t="str">
            <v>成都市实验中学新建综合楼工程量清单及招标控制价编制</v>
          </cell>
          <cell r="F276" t="str">
            <v>应用</v>
          </cell>
          <cell r="G276" t="str">
            <v>邱玲</v>
          </cell>
          <cell r="H276" t="str">
            <v>工程师</v>
          </cell>
          <cell r="I276" t="str">
            <v>71</v>
          </cell>
          <cell r="J276" t="str">
            <v>韩佳勤</v>
          </cell>
          <cell r="K276" t="str">
            <v>助教</v>
          </cell>
          <cell r="L276" t="str">
            <v>66</v>
          </cell>
          <cell r="M276" t="str">
            <v>63</v>
          </cell>
          <cell r="N276" t="str">
            <v>67</v>
          </cell>
          <cell r="O276" t="str">
            <v/>
          </cell>
          <cell r="P276" t="str">
            <v>25.13</v>
          </cell>
        </row>
        <row r="277">
          <cell r="B277" t="str">
            <v>朱义帆</v>
          </cell>
          <cell r="C277" t="str">
            <v>20226271122</v>
          </cell>
          <cell r="D277" t="str">
            <v>2020级工程造价4班</v>
          </cell>
          <cell r="E277" t="str">
            <v>成都市金堂县淮口镇小学宿舍楼工程量清单及招标控制价编制</v>
          </cell>
          <cell r="F277" t="str">
            <v>应用</v>
          </cell>
          <cell r="G277" t="str">
            <v>何婷</v>
          </cell>
          <cell r="H277" t="str">
            <v>讲师/工程师</v>
          </cell>
          <cell r="I277" t="str">
            <v>75</v>
          </cell>
          <cell r="J277" t="str">
            <v>袁蠡</v>
          </cell>
          <cell r="K277" t="str">
            <v>助教</v>
          </cell>
          <cell r="L277" t="str">
            <v>60</v>
          </cell>
          <cell r="M277" t="str">
            <v>64</v>
          </cell>
          <cell r="N277" t="str">
            <v>67</v>
          </cell>
          <cell r="O277" t="str">
            <v/>
          </cell>
          <cell r="P277" t="str">
            <v>10.3</v>
          </cell>
        </row>
        <row r="278">
          <cell r="B278" t="str">
            <v>李林梅</v>
          </cell>
          <cell r="C278" t="str">
            <v>20226271199</v>
          </cell>
          <cell r="D278" t="str">
            <v>2020级工程造价5班</v>
          </cell>
          <cell r="E278" t="str">
            <v>名山县医药公司综合楼工程量清单及招标控制价编制</v>
          </cell>
          <cell r="F278" t="str">
            <v>应用</v>
          </cell>
          <cell r="G278" t="str">
            <v>李玲玲</v>
          </cell>
          <cell r="H278" t="str">
            <v>讲师</v>
          </cell>
          <cell r="I278" t="str">
            <v>74</v>
          </cell>
          <cell r="J278" t="str">
            <v>于萱</v>
          </cell>
          <cell r="K278" t="str">
            <v>讲师</v>
          </cell>
          <cell r="L278" t="str">
            <v>60</v>
          </cell>
          <cell r="M278" t="str">
            <v>65</v>
          </cell>
          <cell r="N278" t="str">
            <v>67</v>
          </cell>
          <cell r="O278" t="str">
            <v/>
          </cell>
          <cell r="P278" t="str">
            <v>21.84</v>
          </cell>
        </row>
        <row r="279">
          <cell r="B279" t="str">
            <v>马文娟</v>
          </cell>
          <cell r="C279" t="str">
            <v>20226271168</v>
          </cell>
          <cell r="D279" t="str">
            <v>2020级工程造价5班</v>
          </cell>
          <cell r="E279" t="str">
            <v>四川省眉山市天府新区商业综合楼工程量清单及招标控制价编制</v>
          </cell>
          <cell r="F279" t="str">
            <v>应用</v>
          </cell>
          <cell r="G279" t="str">
            <v>钟晓玲</v>
          </cell>
          <cell r="H279" t="str">
            <v>高级工程师/副教授</v>
          </cell>
          <cell r="I279" t="str">
            <v>72</v>
          </cell>
          <cell r="J279" t="str">
            <v>于萱</v>
          </cell>
          <cell r="K279" t="str">
            <v>讲师</v>
          </cell>
          <cell r="L279" t="str">
            <v>62</v>
          </cell>
          <cell r="M279" t="str">
            <v>66</v>
          </cell>
          <cell r="N279" t="str">
            <v>67</v>
          </cell>
          <cell r="O279" t="str">
            <v/>
          </cell>
          <cell r="P279" t="str">
            <v>21.76</v>
          </cell>
        </row>
        <row r="280">
          <cell r="B280" t="str">
            <v>赵安康</v>
          </cell>
          <cell r="C280" t="str">
            <v>20205271331</v>
          </cell>
          <cell r="D280" t="str">
            <v>2020级工程造价1班</v>
          </cell>
          <cell r="E280" t="str">
            <v>成都市郫都区第九小学综合楼工程量清单及招标控制价编制</v>
          </cell>
          <cell r="F280" t="str">
            <v>应用</v>
          </cell>
          <cell r="G280" t="str">
            <v>刘高</v>
          </cell>
          <cell r="H280" t="str">
            <v>讲师</v>
          </cell>
          <cell r="I280" t="str">
            <v>75</v>
          </cell>
          <cell r="J280" t="str">
            <v>于萱</v>
          </cell>
          <cell r="K280" t="str">
            <v>讲师</v>
          </cell>
          <cell r="L280" t="str">
            <v>60</v>
          </cell>
          <cell r="M280" t="str">
            <v>62</v>
          </cell>
          <cell r="N280" t="str">
            <v>67</v>
          </cell>
          <cell r="O280" t="str">
            <v/>
          </cell>
          <cell r="P280" t="str">
            <v>10.71</v>
          </cell>
        </row>
        <row r="281">
          <cell r="B281" t="str">
            <v>何子健</v>
          </cell>
          <cell r="C281" t="str">
            <v>20205271223</v>
          </cell>
          <cell r="D281" t="str">
            <v>2020级工程造价1班</v>
          </cell>
          <cell r="E281" t="str">
            <v>红叶中学办学条件达标工程-产教融合实训楼工程量清单及招标控制价编制</v>
          </cell>
          <cell r="F281" t="str">
            <v>应用</v>
          </cell>
          <cell r="G281" t="str">
            <v>何婷</v>
          </cell>
          <cell r="H281" t="str">
            <v>讲师/工程师</v>
          </cell>
          <cell r="I281" t="str">
            <v>73</v>
          </cell>
          <cell r="J281" t="str">
            <v>袁蠡</v>
          </cell>
          <cell r="K281" t="str">
            <v>助教</v>
          </cell>
          <cell r="L281" t="str">
            <v>62</v>
          </cell>
          <cell r="M281" t="str">
            <v>65</v>
          </cell>
          <cell r="N281" t="str">
            <v>67</v>
          </cell>
          <cell r="O281" t="str">
            <v/>
          </cell>
          <cell r="P281" t="str">
            <v>24.06</v>
          </cell>
        </row>
        <row r="282">
          <cell r="B282" t="str">
            <v>龚炳鸿</v>
          </cell>
          <cell r="C282" t="str">
            <v>20226271043</v>
          </cell>
          <cell r="D282" t="str">
            <v>2020级工程造价3班</v>
          </cell>
          <cell r="E282" t="str">
            <v>成都市工程技师学院学生餐厅工程量清单与招标控制价的编制</v>
          </cell>
          <cell r="F282" t="str">
            <v>应用</v>
          </cell>
          <cell r="G282" t="str">
            <v>李玲玲</v>
          </cell>
          <cell r="H282" t="str">
            <v>讲师</v>
          </cell>
          <cell r="I282" t="str">
            <v>71</v>
          </cell>
          <cell r="J282" t="str">
            <v>蔡汶青</v>
          </cell>
          <cell r="K282" t="str">
            <v>讲师</v>
          </cell>
          <cell r="L282" t="str">
            <v>64</v>
          </cell>
          <cell r="M282" t="str">
            <v>63</v>
          </cell>
          <cell r="N282" t="str">
            <v>67</v>
          </cell>
          <cell r="O282" t="str">
            <v/>
          </cell>
          <cell r="P282" t="str">
            <v>20.32</v>
          </cell>
        </row>
        <row r="283">
          <cell r="B283" t="str">
            <v>林志来</v>
          </cell>
          <cell r="C283" t="str">
            <v>20205271328</v>
          </cell>
          <cell r="D283" t="str">
            <v>2020级工程造价2班</v>
          </cell>
          <cell r="E283" t="str">
            <v>成都市双流区中心希望中学教学楼工程量清单及招标控制价编制</v>
          </cell>
          <cell r="F283" t="str">
            <v>应用</v>
          </cell>
          <cell r="G283" t="str">
            <v>李亚菲</v>
          </cell>
          <cell r="H283" t="str">
            <v>讲师/工程师</v>
          </cell>
          <cell r="I283" t="str">
            <v>76</v>
          </cell>
          <cell r="J283" t="str">
            <v>李延美</v>
          </cell>
          <cell r="K283" t="str">
            <v>工程师</v>
          </cell>
          <cell r="L283" t="str">
            <v>60</v>
          </cell>
          <cell r="M283" t="str">
            <v>62</v>
          </cell>
          <cell r="N283" t="str">
            <v>67</v>
          </cell>
          <cell r="O283" t="str">
            <v/>
          </cell>
          <cell r="P283" t="str">
            <v>21.44</v>
          </cell>
        </row>
        <row r="284">
          <cell r="B284" t="str">
            <v>宋维强</v>
          </cell>
          <cell r="C284" t="str">
            <v>20205271246</v>
          </cell>
          <cell r="D284" t="str">
            <v>2020级工程造价1班</v>
          </cell>
          <cell r="E284" t="str">
            <v>四川达州未成年保护中心建设项目工程量清单及招标控制价编制</v>
          </cell>
          <cell r="F284" t="str">
            <v>应用</v>
          </cell>
          <cell r="G284" t="str">
            <v>何婷</v>
          </cell>
          <cell r="H284" t="str">
            <v>讲师/工程师</v>
          </cell>
          <cell r="I284" t="str">
            <v>69</v>
          </cell>
          <cell r="J284" t="str">
            <v>董云锦</v>
          </cell>
          <cell r="K284" t="str">
            <v>校聘讲师</v>
          </cell>
          <cell r="L284" t="str">
            <v>60</v>
          </cell>
          <cell r="M284" t="str">
            <v>72</v>
          </cell>
          <cell r="N284" t="str">
            <v>67</v>
          </cell>
          <cell r="O284" t="str">
            <v/>
          </cell>
          <cell r="P284" t="str">
            <v>17.79</v>
          </cell>
        </row>
        <row r="285">
          <cell r="B285" t="str">
            <v>邓涛</v>
          </cell>
          <cell r="C285" t="str">
            <v>20205271269</v>
          </cell>
          <cell r="D285" t="str">
            <v>2020级工程造价2班</v>
          </cell>
          <cell r="E285" t="str">
            <v>攀枝花市东区横江中心医院门诊综合楼工程量清单及招标控制价编制</v>
          </cell>
          <cell r="F285" t="str">
            <v>应用</v>
          </cell>
          <cell r="G285" t="str">
            <v>黄赟</v>
          </cell>
          <cell r="H285" t="str">
            <v>助教</v>
          </cell>
          <cell r="I285" t="str">
            <v>68</v>
          </cell>
          <cell r="J285" t="str">
            <v>李延美</v>
          </cell>
          <cell r="K285" t="str">
            <v>工程师</v>
          </cell>
          <cell r="L285" t="str">
            <v>60</v>
          </cell>
          <cell r="M285" t="str">
            <v>71</v>
          </cell>
          <cell r="N285" t="str">
            <v>67</v>
          </cell>
          <cell r="O285" t="str">
            <v/>
          </cell>
          <cell r="P285" t="str">
            <v>26.52</v>
          </cell>
        </row>
        <row r="286">
          <cell r="B286" t="str">
            <v>陈一洲</v>
          </cell>
          <cell r="C286" t="str">
            <v>20205271266</v>
          </cell>
          <cell r="D286" t="str">
            <v>2020级工程造价2班</v>
          </cell>
          <cell r="E286" t="str">
            <v>广元中学教学楼工程量清单及招标控制价编制</v>
          </cell>
          <cell r="F286" t="str">
            <v>应用</v>
          </cell>
          <cell r="G286" t="str">
            <v>钟晓玲</v>
          </cell>
          <cell r="H286" t="str">
            <v>高级工程师/副教授</v>
          </cell>
          <cell r="I286" t="str">
            <v>65</v>
          </cell>
          <cell r="J286" t="str">
            <v>蔡汶青</v>
          </cell>
          <cell r="K286" t="str">
            <v>讲师</v>
          </cell>
          <cell r="L286" t="str">
            <v>68</v>
          </cell>
          <cell r="M286" t="str">
            <v>66</v>
          </cell>
          <cell r="N286" t="str">
            <v>66</v>
          </cell>
          <cell r="O286" t="str">
            <v/>
          </cell>
          <cell r="P286" t="str">
            <v>23.4</v>
          </cell>
        </row>
        <row r="287">
          <cell r="B287" t="str">
            <v>高昇</v>
          </cell>
          <cell r="C287" t="str">
            <v>20226271118</v>
          </cell>
          <cell r="D287" t="str">
            <v>2020级工程造价4班</v>
          </cell>
          <cell r="E287" t="str">
            <v>南充市南部县中医院银杏分院综合大楼工程量清单及招标控制价编制</v>
          </cell>
          <cell r="F287" t="str">
            <v>应用</v>
          </cell>
          <cell r="G287" t="str">
            <v>周超</v>
          </cell>
          <cell r="H287" t="str">
            <v>助教</v>
          </cell>
          <cell r="I287" t="str">
            <v>69</v>
          </cell>
          <cell r="J287" t="str">
            <v>蔡汶青</v>
          </cell>
          <cell r="K287" t="str">
            <v>讲师</v>
          </cell>
          <cell r="L287" t="str">
            <v>65</v>
          </cell>
          <cell r="M287" t="str">
            <v>62</v>
          </cell>
          <cell r="N287" t="str">
            <v>66</v>
          </cell>
          <cell r="O287" t="str">
            <v/>
          </cell>
          <cell r="P287" t="str">
            <v>23.66</v>
          </cell>
        </row>
        <row r="288">
          <cell r="B288" t="str">
            <v>向展</v>
          </cell>
          <cell r="C288" t="str">
            <v>20226271267</v>
          </cell>
          <cell r="D288" t="str">
            <v>2020级工程造价6班</v>
          </cell>
          <cell r="E288" t="str">
            <v>郫都区蓝光卫生院门诊综合楼工程量清单及招标控制价编制</v>
          </cell>
          <cell r="F288" t="str">
            <v>应用</v>
          </cell>
          <cell r="G288" t="str">
            <v>唐继华</v>
          </cell>
          <cell r="H288" t="str">
            <v>讲师</v>
          </cell>
          <cell r="I288" t="str">
            <v>63</v>
          </cell>
          <cell r="J288" t="str">
            <v>刘雨谦</v>
          </cell>
          <cell r="K288" t="str">
            <v>讲师\工程师</v>
          </cell>
          <cell r="L288" t="str">
            <v>67</v>
          </cell>
          <cell r="M288" t="str">
            <v>69</v>
          </cell>
          <cell r="N288" t="str">
            <v>66</v>
          </cell>
          <cell r="O288" t="str">
            <v/>
          </cell>
          <cell r="P288" t="str">
            <v>13.39</v>
          </cell>
        </row>
        <row r="289">
          <cell r="B289" t="str">
            <v>张梨苹</v>
          </cell>
          <cell r="C289" t="str">
            <v>20226271222</v>
          </cell>
          <cell r="D289" t="str">
            <v>2020级工程造价6班</v>
          </cell>
          <cell r="E289" t="str">
            <v>四川省内江市某乡镇政府周转房工程量清单及招标控制价编制</v>
          </cell>
          <cell r="F289" t="str">
            <v>应用</v>
          </cell>
          <cell r="G289" t="str">
            <v>徐群利</v>
          </cell>
          <cell r="H289" t="str">
            <v>讲师</v>
          </cell>
          <cell r="I289" t="str">
            <v>65</v>
          </cell>
          <cell r="J289" t="str">
            <v>王蓉</v>
          </cell>
          <cell r="K289" t="str">
            <v>讲师</v>
          </cell>
          <cell r="L289" t="str">
            <v>62</v>
          </cell>
          <cell r="M289" t="str">
            <v>70</v>
          </cell>
          <cell r="N289" t="str">
            <v>66</v>
          </cell>
          <cell r="O289" t="str">
            <v/>
          </cell>
          <cell r="P289" t="str">
            <v>23.74</v>
          </cell>
        </row>
        <row r="290">
          <cell r="B290" t="str">
            <v>侯修远</v>
          </cell>
          <cell r="C290" t="str">
            <v>20226271178</v>
          </cell>
          <cell r="D290" t="str">
            <v>2020级工程造价5班</v>
          </cell>
          <cell r="E290" t="str">
            <v>四川城市轨道交通职业技术学院宿舍楼工程量清单及招标控制价编制</v>
          </cell>
          <cell r="F290" t="str">
            <v>应用</v>
          </cell>
          <cell r="G290" t="str">
            <v>邱玲</v>
          </cell>
          <cell r="H290" t="str">
            <v>工程师</v>
          </cell>
          <cell r="I290" t="str">
            <v>70</v>
          </cell>
          <cell r="J290" t="str">
            <v>蔡汶青</v>
          </cell>
          <cell r="K290" t="str">
            <v>讲师</v>
          </cell>
          <cell r="L290" t="str">
            <v>65</v>
          </cell>
          <cell r="M290" t="str">
            <v>63</v>
          </cell>
          <cell r="N290" t="str">
            <v>66</v>
          </cell>
          <cell r="O290" t="str">
            <v/>
          </cell>
          <cell r="P290" t="str">
            <v>10.25</v>
          </cell>
        </row>
        <row r="291">
          <cell r="B291" t="str">
            <v>黄佳智</v>
          </cell>
          <cell r="C291" t="str">
            <v>20226271198</v>
          </cell>
          <cell r="D291" t="str">
            <v>2020级工程造价5班</v>
          </cell>
          <cell r="E291" t="str">
            <v>金帝花园工程量清单及招标控制价编制</v>
          </cell>
          <cell r="F291" t="str">
            <v>应用</v>
          </cell>
          <cell r="G291" t="str">
            <v>钟晓玲</v>
          </cell>
          <cell r="H291" t="str">
            <v>高级工程师/副教授</v>
          </cell>
          <cell r="I291" t="str">
            <v>60</v>
          </cell>
          <cell r="J291" t="str">
            <v>宋愉静</v>
          </cell>
          <cell r="K291" t="str">
            <v>讲师</v>
          </cell>
          <cell r="L291" t="str">
            <v>71</v>
          </cell>
          <cell r="M291" t="str">
            <v>69</v>
          </cell>
          <cell r="N291" t="str">
            <v>66</v>
          </cell>
          <cell r="O291" t="str">
            <v/>
          </cell>
          <cell r="P291" t="str">
            <v>26.02</v>
          </cell>
        </row>
        <row r="292">
          <cell r="B292" t="str">
            <v>赵志城</v>
          </cell>
          <cell r="C292" t="str">
            <v>20205271261</v>
          </cell>
          <cell r="D292" t="str">
            <v>2020级工程造价1班</v>
          </cell>
          <cell r="E292" t="str">
            <v>成都市双流区建鑫分公司综合业务楼项目工程量清单及招标控制价编制</v>
          </cell>
          <cell r="F292" t="str">
            <v>应用</v>
          </cell>
          <cell r="G292" t="str">
            <v>蔡汶青</v>
          </cell>
          <cell r="H292" t="str">
            <v>讲师</v>
          </cell>
          <cell r="I292" t="str">
            <v>65</v>
          </cell>
          <cell r="J292" t="str">
            <v>袁蠡</v>
          </cell>
          <cell r="K292" t="str">
            <v>助教</v>
          </cell>
          <cell r="L292" t="str">
            <v>66</v>
          </cell>
          <cell r="M292" t="str">
            <v>66</v>
          </cell>
          <cell r="N292" t="str">
            <v>66</v>
          </cell>
          <cell r="O292" t="str">
            <v/>
          </cell>
          <cell r="P292" t="str">
            <v>21.55</v>
          </cell>
        </row>
        <row r="293">
          <cell r="B293" t="str">
            <v>张健</v>
          </cell>
          <cell r="C293" t="str">
            <v>20226271023</v>
          </cell>
          <cell r="D293" t="str">
            <v>2020级工程造价3班</v>
          </cell>
          <cell r="E293" t="str">
            <v>简阳射洪坝水东小学扩建教学楼项目工程量清单及招标控制价编制</v>
          </cell>
          <cell r="F293" t="str">
            <v>应用</v>
          </cell>
          <cell r="G293" t="str">
            <v>马洋</v>
          </cell>
          <cell r="H293" t="str">
            <v>讲师</v>
          </cell>
          <cell r="I293" t="str">
            <v>70</v>
          </cell>
          <cell r="J293" t="str">
            <v>谢大勇</v>
          </cell>
          <cell r="K293" t="str">
            <v>讲师</v>
          </cell>
          <cell r="L293" t="str">
            <v>65</v>
          </cell>
          <cell r="M293" t="str">
            <v>60</v>
          </cell>
          <cell r="N293" t="str">
            <v>66</v>
          </cell>
          <cell r="O293" t="str">
            <v/>
          </cell>
          <cell r="P293" t="str">
            <v>6.19</v>
          </cell>
        </row>
        <row r="294">
          <cell r="B294" t="str">
            <v>胥明珠</v>
          </cell>
          <cell r="C294" t="str">
            <v>20226271257</v>
          </cell>
          <cell r="D294" t="str">
            <v>2020级工程造价6班</v>
          </cell>
          <cell r="E294" t="str">
            <v>南充市晋城中学教学楼工程量清单及招标控制价编制</v>
          </cell>
          <cell r="F294" t="str">
            <v>应用</v>
          </cell>
          <cell r="G294" t="str">
            <v>李延美</v>
          </cell>
          <cell r="H294" t="str">
            <v>工程师</v>
          </cell>
          <cell r="I294" t="str">
            <v>65</v>
          </cell>
          <cell r="J294" t="str">
            <v>韩佳勤</v>
          </cell>
          <cell r="K294" t="str">
            <v>助教</v>
          </cell>
          <cell r="L294" t="str">
            <v>70</v>
          </cell>
          <cell r="M294" t="str">
            <v>62</v>
          </cell>
          <cell r="N294" t="str">
            <v>66</v>
          </cell>
          <cell r="O294" t="str">
            <v/>
          </cell>
          <cell r="P294" t="str">
            <v>22.17</v>
          </cell>
        </row>
        <row r="295">
          <cell r="B295" t="str">
            <v>曹瑞元</v>
          </cell>
          <cell r="C295" t="str">
            <v>20226271045</v>
          </cell>
          <cell r="D295" t="str">
            <v>2020级工程造价3班</v>
          </cell>
          <cell r="E295" t="str">
            <v>南充市白塔中学教学楼项目工程量清单及招标控制价编制</v>
          </cell>
          <cell r="F295" t="str">
            <v>应用</v>
          </cell>
          <cell r="G295" t="str">
            <v>董云锦</v>
          </cell>
          <cell r="H295" t="str">
            <v>校聘讲师</v>
          </cell>
          <cell r="I295" t="str">
            <v>70</v>
          </cell>
          <cell r="J295" t="str">
            <v>蔡汶青</v>
          </cell>
          <cell r="K295" t="str">
            <v>讲师</v>
          </cell>
          <cell r="L295" t="str">
            <v>63</v>
          </cell>
          <cell r="M295" t="str">
            <v>64</v>
          </cell>
          <cell r="N295" t="str">
            <v>66</v>
          </cell>
          <cell r="O295" t="str">
            <v/>
          </cell>
          <cell r="P295" t="str">
            <v>15.34</v>
          </cell>
        </row>
        <row r="296">
          <cell r="B296" t="str">
            <v>肖明月</v>
          </cell>
          <cell r="C296" t="str">
            <v>20226271018</v>
          </cell>
          <cell r="D296" t="str">
            <v>2020级工程造价3班</v>
          </cell>
          <cell r="E296" t="str">
            <v>四川省成都市温江区枫原教学楼工程量清单及招标控制价编制</v>
          </cell>
          <cell r="F296" t="str">
            <v>应用</v>
          </cell>
          <cell r="G296" t="str">
            <v>钟晓玲</v>
          </cell>
          <cell r="H296" t="str">
            <v>高级工程师/副教授</v>
          </cell>
          <cell r="I296" t="str">
            <v>60</v>
          </cell>
          <cell r="J296" t="str">
            <v>刘雨谦</v>
          </cell>
          <cell r="K296" t="str">
            <v>讲师\工程师</v>
          </cell>
          <cell r="L296" t="str">
            <v>69</v>
          </cell>
          <cell r="M296" t="str">
            <v>72</v>
          </cell>
          <cell r="N296" t="str">
            <v>66</v>
          </cell>
          <cell r="O296" t="str">
            <v/>
          </cell>
          <cell r="P296" t="str">
            <v>26.08</v>
          </cell>
        </row>
        <row r="297">
          <cell r="B297" t="str">
            <v>叶茂帆</v>
          </cell>
          <cell r="C297" t="str">
            <v>20226271243</v>
          </cell>
          <cell r="D297" t="str">
            <v>2020级工程造价6班</v>
          </cell>
          <cell r="E297" t="str">
            <v>新津华润高级中学宿舍楼工程量清单及招标控制价编制</v>
          </cell>
          <cell r="F297" t="str">
            <v>应用</v>
          </cell>
          <cell r="G297" t="str">
            <v>李玲玲</v>
          </cell>
          <cell r="H297" t="str">
            <v>讲师</v>
          </cell>
          <cell r="I297" t="str">
            <v>72</v>
          </cell>
          <cell r="J297" t="str">
            <v>袁蠡</v>
          </cell>
          <cell r="K297" t="str">
            <v>助教</v>
          </cell>
          <cell r="L297" t="str">
            <v>60</v>
          </cell>
          <cell r="M297" t="str">
            <v>64</v>
          </cell>
          <cell r="N297" t="str">
            <v>66</v>
          </cell>
          <cell r="O297" t="str">
            <v/>
          </cell>
          <cell r="P297" t="str">
            <v>20.22</v>
          </cell>
        </row>
        <row r="298">
          <cell r="B298" t="str">
            <v>李静</v>
          </cell>
          <cell r="C298" t="str">
            <v>20226271053</v>
          </cell>
          <cell r="D298" t="str">
            <v>2020级工程造价3班</v>
          </cell>
          <cell r="E298" t="str">
            <v>成都市晋阳小学新建综合楼工程量清单及招标控制价编制</v>
          </cell>
          <cell r="F298" t="str">
            <v>应用</v>
          </cell>
          <cell r="G298" t="str">
            <v>邱玲</v>
          </cell>
          <cell r="H298" t="str">
            <v>工程师</v>
          </cell>
          <cell r="I298" t="str">
            <v>68</v>
          </cell>
          <cell r="J298" t="str">
            <v>王蓉</v>
          </cell>
          <cell r="K298" t="str">
            <v>讲师</v>
          </cell>
          <cell r="L298" t="str">
            <v>63</v>
          </cell>
          <cell r="M298" t="str">
            <v>66</v>
          </cell>
          <cell r="N298" t="str">
            <v>66</v>
          </cell>
          <cell r="O298" t="str">
            <v/>
          </cell>
          <cell r="P298" t="str">
            <v>28.51</v>
          </cell>
        </row>
        <row r="299">
          <cell r="B299" t="str">
            <v>何思宇</v>
          </cell>
          <cell r="C299" t="str">
            <v>20226271123</v>
          </cell>
          <cell r="D299" t="str">
            <v>2020级工程造价4班</v>
          </cell>
          <cell r="E299" t="str">
            <v>川西南农产品冷链物流园项目5#楼工程量清单及招标控制价编制</v>
          </cell>
          <cell r="F299" t="str">
            <v>应用</v>
          </cell>
          <cell r="G299" t="str">
            <v>马洋</v>
          </cell>
          <cell r="H299" t="str">
            <v>讲师</v>
          </cell>
          <cell r="I299" t="str">
            <v>70</v>
          </cell>
          <cell r="J299" t="str">
            <v>于萱</v>
          </cell>
          <cell r="K299" t="str">
            <v>讲师</v>
          </cell>
          <cell r="L299" t="str">
            <v>65</v>
          </cell>
          <cell r="M299" t="str">
            <v>63</v>
          </cell>
          <cell r="N299" t="str">
            <v>66</v>
          </cell>
          <cell r="O299" t="str">
            <v/>
          </cell>
          <cell r="P299" t="str">
            <v>15.32</v>
          </cell>
        </row>
        <row r="300">
          <cell r="B300" t="str">
            <v>谌欣欣</v>
          </cell>
          <cell r="C300" t="str">
            <v>20205261131</v>
          </cell>
          <cell r="D300" t="str">
            <v>2020级工程造价1班</v>
          </cell>
          <cell r="E300" t="str">
            <v>四川省广安市前锋中学综合楼工程量清单及招标控制价编制</v>
          </cell>
          <cell r="F300" t="str">
            <v>应用</v>
          </cell>
          <cell r="G300" t="str">
            <v>徐群利</v>
          </cell>
          <cell r="H300" t="str">
            <v>讲师</v>
          </cell>
          <cell r="I300" t="str">
            <v>70</v>
          </cell>
          <cell r="J300" t="str">
            <v>谢大勇</v>
          </cell>
          <cell r="K300" t="str">
            <v>讲师</v>
          </cell>
          <cell r="L300" t="str">
            <v>63</v>
          </cell>
          <cell r="M300" t="str">
            <v>63</v>
          </cell>
          <cell r="N300" t="str">
            <v>66</v>
          </cell>
          <cell r="O300" t="str">
            <v/>
          </cell>
          <cell r="P300" t="str">
            <v>15.52</v>
          </cell>
        </row>
        <row r="301">
          <cell r="B301" t="str">
            <v>黄政伟</v>
          </cell>
          <cell r="C301" t="str">
            <v>20226271261</v>
          </cell>
          <cell r="D301" t="str">
            <v>2020级工程造价6班</v>
          </cell>
          <cell r="E301" t="str">
            <v>成都市郫都区辅助办公楼工程量清单及招标控制价编制</v>
          </cell>
          <cell r="F301" t="str">
            <v>应用</v>
          </cell>
          <cell r="G301" t="str">
            <v>孔繁慧</v>
          </cell>
          <cell r="H301" t="str">
            <v>讲师</v>
          </cell>
          <cell r="I301" t="str">
            <v>69</v>
          </cell>
          <cell r="J301" t="str">
            <v>蔡汶青</v>
          </cell>
          <cell r="K301" t="str">
            <v>讲师</v>
          </cell>
          <cell r="L301" t="str">
            <v>62</v>
          </cell>
          <cell r="M301" t="str">
            <v>65</v>
          </cell>
          <cell r="N301" t="str">
            <v>66</v>
          </cell>
          <cell r="O301" t="str">
            <v/>
          </cell>
          <cell r="P301" t="str">
            <v>27.3</v>
          </cell>
        </row>
        <row r="302">
          <cell r="B302" t="str">
            <v>王成才</v>
          </cell>
          <cell r="C302" t="str">
            <v>20205271248</v>
          </cell>
          <cell r="D302" t="str">
            <v>2020级工程造价1班</v>
          </cell>
          <cell r="E302" t="str">
            <v>四川省泸州市古蔺县卫生院门诊综合楼项目工程量清单及招标控制价编制</v>
          </cell>
          <cell r="F302" t="str">
            <v>应用</v>
          </cell>
          <cell r="G302" t="str">
            <v>孔繁慧</v>
          </cell>
          <cell r="H302" t="str">
            <v>讲师</v>
          </cell>
          <cell r="I302" t="str">
            <v>65</v>
          </cell>
          <cell r="J302" t="str">
            <v>韩佳勤</v>
          </cell>
          <cell r="K302" t="str">
            <v>助教</v>
          </cell>
          <cell r="L302" t="str">
            <v>68</v>
          </cell>
          <cell r="M302" t="str">
            <v>66</v>
          </cell>
          <cell r="N302" t="str">
            <v>66</v>
          </cell>
          <cell r="O302" t="str">
            <v/>
          </cell>
          <cell r="P302" t="str">
            <v>22.56</v>
          </cell>
        </row>
        <row r="303">
          <cell r="B303" t="str">
            <v>邓星月</v>
          </cell>
          <cell r="C303" t="str">
            <v>20205271270</v>
          </cell>
          <cell r="D303" t="str">
            <v>2020级工程造价2班</v>
          </cell>
          <cell r="E303" t="str">
            <v>成都市社区活动服务中心工程量清单及招标控制价编制</v>
          </cell>
          <cell r="F303" t="str">
            <v>应用</v>
          </cell>
          <cell r="G303" t="str">
            <v>钟晓玲</v>
          </cell>
          <cell r="H303" t="str">
            <v>高级工程师/副教授</v>
          </cell>
          <cell r="I303" t="str">
            <v>73</v>
          </cell>
          <cell r="J303" t="str">
            <v>李延美</v>
          </cell>
          <cell r="K303" t="str">
            <v>工程师</v>
          </cell>
          <cell r="L303" t="str">
            <v>60</v>
          </cell>
          <cell r="M303" t="str">
            <v>61</v>
          </cell>
          <cell r="N303" t="str">
            <v>66</v>
          </cell>
          <cell r="O303" t="str">
            <v/>
          </cell>
          <cell r="P303" t="str">
            <v>20.23</v>
          </cell>
        </row>
        <row r="304">
          <cell r="B304" t="str">
            <v>赵廷智</v>
          </cell>
          <cell r="C304" t="str">
            <v>20226271181</v>
          </cell>
          <cell r="D304" t="str">
            <v>2020级工程造价5班</v>
          </cell>
          <cell r="E304" t="str">
            <v>成都市大邑实验中学办公楼项目工程量清单及招标控制价编制</v>
          </cell>
          <cell r="F304" t="str">
            <v>应用</v>
          </cell>
          <cell r="G304" t="str">
            <v>董云锦</v>
          </cell>
          <cell r="H304" t="str">
            <v>校聘讲师</v>
          </cell>
          <cell r="I304" t="str">
            <v>70</v>
          </cell>
          <cell r="J304" t="str">
            <v>韩佳勤</v>
          </cell>
          <cell r="K304" t="str">
            <v>助教</v>
          </cell>
          <cell r="L304" t="str">
            <v>63</v>
          </cell>
          <cell r="M304" t="str">
            <v>64</v>
          </cell>
          <cell r="N304" t="str">
            <v>66</v>
          </cell>
          <cell r="O304" t="str">
            <v/>
          </cell>
          <cell r="P304" t="str">
            <v>8.36</v>
          </cell>
        </row>
        <row r="305">
          <cell r="B305" t="str">
            <v>黄皓</v>
          </cell>
          <cell r="C305" t="str">
            <v>20226271008</v>
          </cell>
          <cell r="D305" t="str">
            <v>2020级工程造价3班</v>
          </cell>
          <cell r="E305" t="str">
            <v>四川汽车零部件有限公司综合楼工程量清单及招标控制价编制</v>
          </cell>
          <cell r="F305" t="str">
            <v>应用</v>
          </cell>
          <cell r="G305" t="str">
            <v>黄赟</v>
          </cell>
          <cell r="H305" t="str">
            <v>助教</v>
          </cell>
          <cell r="I305" t="str">
            <v>70</v>
          </cell>
          <cell r="J305" t="str">
            <v>于萱</v>
          </cell>
          <cell r="K305" t="str">
            <v>讲师</v>
          </cell>
          <cell r="L305" t="str">
            <v>63</v>
          </cell>
          <cell r="M305" t="str">
            <v>63</v>
          </cell>
          <cell r="N305" t="str">
            <v>66</v>
          </cell>
          <cell r="O305" t="str">
            <v/>
          </cell>
          <cell r="P305" t="str">
            <v>22.5</v>
          </cell>
        </row>
        <row r="306">
          <cell r="B306" t="str">
            <v>蒋渡</v>
          </cell>
          <cell r="C306" t="str">
            <v>20226271218</v>
          </cell>
          <cell r="D306" t="str">
            <v>2020级工程造价6班</v>
          </cell>
          <cell r="E306" t="str">
            <v>广安市综合楼工程量清单及招标控制价编制</v>
          </cell>
          <cell r="F306" t="str">
            <v>应用</v>
          </cell>
          <cell r="G306" t="str">
            <v>李亚菲</v>
          </cell>
          <cell r="H306" t="str">
            <v>讲师/工程师</v>
          </cell>
          <cell r="I306" t="str">
            <v>70</v>
          </cell>
          <cell r="J306" t="str">
            <v>刘雨谦</v>
          </cell>
          <cell r="K306" t="str">
            <v>讲师\工程师</v>
          </cell>
          <cell r="L306" t="str">
            <v>64</v>
          </cell>
          <cell r="M306" t="str">
            <v>62</v>
          </cell>
          <cell r="N306" t="str">
            <v>66</v>
          </cell>
          <cell r="O306" t="str">
            <v/>
          </cell>
          <cell r="P306" t="str">
            <v>18.93</v>
          </cell>
        </row>
        <row r="307">
          <cell r="B307" t="str">
            <v>王竹筠</v>
          </cell>
          <cell r="C307" t="str">
            <v>20226271233</v>
          </cell>
          <cell r="D307" t="str">
            <v>2020级工程造价6班</v>
          </cell>
          <cell r="E307" t="str">
            <v>成都市三贤小区工程量清单及招标控制价编制</v>
          </cell>
          <cell r="F307" t="str">
            <v>应用</v>
          </cell>
          <cell r="G307" t="str">
            <v>李亚菲</v>
          </cell>
          <cell r="H307" t="str">
            <v>讲师/工程师</v>
          </cell>
          <cell r="I307" t="str">
            <v>72</v>
          </cell>
          <cell r="J307" t="str">
            <v>王蓉</v>
          </cell>
          <cell r="K307" t="str">
            <v>讲师</v>
          </cell>
          <cell r="L307" t="str">
            <v>61</v>
          </cell>
          <cell r="M307" t="str">
            <v>61</v>
          </cell>
          <cell r="N307" t="str">
            <v>65</v>
          </cell>
          <cell r="O307" t="str">
            <v/>
          </cell>
          <cell r="P307" t="str">
            <v>25.02</v>
          </cell>
        </row>
        <row r="308">
          <cell r="B308" t="str">
            <v>苟灿</v>
          </cell>
          <cell r="C308" t="str">
            <v>20205271274</v>
          </cell>
          <cell r="D308" t="str">
            <v>2020级工程造价2班</v>
          </cell>
          <cell r="E308" t="str">
            <v>成都市双流区麓山国际1号楼工程量清单及招标控制价编制</v>
          </cell>
          <cell r="F308" t="str">
            <v>应用</v>
          </cell>
          <cell r="G308" t="str">
            <v>周超</v>
          </cell>
          <cell r="H308" t="str">
            <v>助教</v>
          </cell>
          <cell r="I308" t="str">
            <v>60</v>
          </cell>
          <cell r="J308" t="str">
            <v>邓晓娟</v>
          </cell>
          <cell r="K308" t="str">
            <v>工程师</v>
          </cell>
          <cell r="L308" t="str">
            <v>70</v>
          </cell>
          <cell r="M308" t="str">
            <v>66</v>
          </cell>
          <cell r="N308" t="str">
            <v>65</v>
          </cell>
          <cell r="O308" t="str">
            <v/>
          </cell>
          <cell r="P308" t="str">
            <v>25.61</v>
          </cell>
        </row>
        <row r="309">
          <cell r="B309" t="str">
            <v>杨贵文</v>
          </cell>
          <cell r="C309" t="str">
            <v>20226271061</v>
          </cell>
          <cell r="D309" t="str">
            <v>2020级工程造价3班</v>
          </cell>
          <cell r="E309" t="str">
            <v>尚品汽车零部件综合楼工程量清单及招标控制价编制</v>
          </cell>
          <cell r="F309" t="str">
            <v>应用</v>
          </cell>
          <cell r="G309" t="str">
            <v>李延美</v>
          </cell>
          <cell r="H309" t="str">
            <v>工程师</v>
          </cell>
          <cell r="I309" t="str">
            <v>71</v>
          </cell>
          <cell r="J309" t="str">
            <v>董云锦</v>
          </cell>
          <cell r="K309" t="str">
            <v>校聘讲师</v>
          </cell>
          <cell r="L309" t="str">
            <v>62</v>
          </cell>
          <cell r="M309" t="str">
            <v>61</v>
          </cell>
          <cell r="N309" t="str">
            <v>65</v>
          </cell>
          <cell r="O309" t="str">
            <v/>
          </cell>
          <cell r="P309" t="str">
            <v>18.55</v>
          </cell>
        </row>
        <row r="310">
          <cell r="B310" t="str">
            <v>唐洁</v>
          </cell>
          <cell r="C310" t="str">
            <v>20226271069</v>
          </cell>
          <cell r="D310" t="str">
            <v>2020级工程造价4班</v>
          </cell>
          <cell r="E310" t="str">
            <v>四川省遂宁市船山区博瑞办公楼工程量清单及招标控制价编制</v>
          </cell>
          <cell r="F310" t="str">
            <v>应用</v>
          </cell>
          <cell r="G310" t="str">
            <v>徐群利</v>
          </cell>
          <cell r="H310" t="str">
            <v>讲师</v>
          </cell>
          <cell r="I310" t="str">
            <v>66</v>
          </cell>
          <cell r="J310" t="str">
            <v>韩佳勤</v>
          </cell>
          <cell r="K310" t="str">
            <v>助教</v>
          </cell>
          <cell r="L310" t="str">
            <v>60</v>
          </cell>
          <cell r="M310" t="str">
            <v>68</v>
          </cell>
          <cell r="N310" t="str">
            <v>65</v>
          </cell>
          <cell r="O310" t="str">
            <v/>
          </cell>
          <cell r="P310" t="str">
            <v>24.42</v>
          </cell>
        </row>
        <row r="311">
          <cell r="B311" t="str">
            <v>张东文</v>
          </cell>
          <cell r="C311" t="str">
            <v>20226271016</v>
          </cell>
          <cell r="D311" t="str">
            <v>2020级工程造价3班</v>
          </cell>
          <cell r="E311" t="str">
            <v>南充市第二中学宿舍楼工程量清单及招标控制价编制</v>
          </cell>
          <cell r="F311" t="str">
            <v>应用</v>
          </cell>
          <cell r="G311" t="str">
            <v>何婷</v>
          </cell>
          <cell r="H311" t="str">
            <v>讲师/工程师</v>
          </cell>
          <cell r="I311" t="str">
            <v>69</v>
          </cell>
          <cell r="J311" t="str">
            <v>袁蠡</v>
          </cell>
          <cell r="K311" t="str">
            <v>助教</v>
          </cell>
          <cell r="L311" t="str">
            <v>60</v>
          </cell>
          <cell r="M311" t="str">
            <v>65</v>
          </cell>
          <cell r="N311" t="str">
            <v>65</v>
          </cell>
          <cell r="O311" t="str">
            <v/>
          </cell>
          <cell r="P311" t="str">
            <v>22.46</v>
          </cell>
        </row>
        <row r="312">
          <cell r="B312" t="str">
            <v>秦印</v>
          </cell>
          <cell r="C312" t="str">
            <v>20205271297</v>
          </cell>
          <cell r="D312" t="str">
            <v>2020级工程造价2班</v>
          </cell>
          <cell r="E312" t="str">
            <v>四川省南充市西充中学宿舍楼工程量清单及招标控制价编制</v>
          </cell>
          <cell r="F312" t="str">
            <v>应用</v>
          </cell>
          <cell r="G312" t="str">
            <v>孔繁慧</v>
          </cell>
          <cell r="H312" t="str">
            <v>讲师</v>
          </cell>
          <cell r="I312" t="str">
            <v>61</v>
          </cell>
          <cell r="J312" t="str">
            <v>周超</v>
          </cell>
          <cell r="K312" t="str">
            <v>助教</v>
          </cell>
          <cell r="L312" t="str">
            <v>73</v>
          </cell>
          <cell r="M312" t="str">
            <v>62</v>
          </cell>
          <cell r="N312" t="str">
            <v>65</v>
          </cell>
          <cell r="O312" t="str">
            <v/>
          </cell>
          <cell r="P312" t="str">
            <v>26.4</v>
          </cell>
        </row>
        <row r="313">
          <cell r="B313" t="str">
            <v>徐茂帆</v>
          </cell>
          <cell r="C313" t="str">
            <v>20226271065</v>
          </cell>
          <cell r="D313" t="str">
            <v>2020级工程造价3班</v>
          </cell>
          <cell r="E313" t="str">
            <v>云梦寄宿制小学建设项目宿舍楼工程量清单及招标控制价编制</v>
          </cell>
          <cell r="F313" t="str">
            <v>应用</v>
          </cell>
          <cell r="G313" t="str">
            <v>何婷</v>
          </cell>
          <cell r="H313" t="str">
            <v>讲师/工程师</v>
          </cell>
          <cell r="I313" t="str">
            <v>72</v>
          </cell>
          <cell r="J313" t="str">
            <v>李延美</v>
          </cell>
          <cell r="K313" t="str">
            <v>工程师</v>
          </cell>
          <cell r="L313" t="str">
            <v>60</v>
          </cell>
          <cell r="M313" t="str">
            <v>61</v>
          </cell>
          <cell r="N313" t="str">
            <v>65</v>
          </cell>
          <cell r="O313" t="str">
            <v/>
          </cell>
          <cell r="P313" t="str">
            <v>25.38</v>
          </cell>
        </row>
        <row r="314">
          <cell r="B314" t="str">
            <v>何娇</v>
          </cell>
          <cell r="C314" t="str">
            <v>20226271139</v>
          </cell>
          <cell r="D314" t="str">
            <v>2020级工程造价5班</v>
          </cell>
          <cell r="E314" t="str">
            <v>四川电影技术职业学院（一期）工程量清单及招标控制价编制</v>
          </cell>
          <cell r="F314" t="str">
            <v>应用</v>
          </cell>
          <cell r="G314" t="str">
            <v>孔繁慧</v>
          </cell>
          <cell r="H314" t="str">
            <v>讲师</v>
          </cell>
          <cell r="I314" t="str">
            <v>65</v>
          </cell>
          <cell r="J314" t="str">
            <v>王蓉</v>
          </cell>
          <cell r="K314" t="str">
            <v>讲师</v>
          </cell>
          <cell r="L314" t="str">
            <v>62</v>
          </cell>
          <cell r="M314" t="str">
            <v>68</v>
          </cell>
          <cell r="N314" t="str">
            <v>65</v>
          </cell>
          <cell r="O314" t="str">
            <v/>
          </cell>
          <cell r="P314" t="str">
            <v>20.64</v>
          </cell>
        </row>
        <row r="315">
          <cell r="B315" t="str">
            <v>刘鹏</v>
          </cell>
          <cell r="C315" t="str">
            <v>20226271205</v>
          </cell>
          <cell r="D315" t="str">
            <v>2020级工程造价6班</v>
          </cell>
          <cell r="E315" t="str">
            <v>宜宾市香山中学宿舍楼工程工程量清单及招标控制价编制</v>
          </cell>
          <cell r="F315" t="str">
            <v>应用</v>
          </cell>
          <cell r="G315" t="str">
            <v>王蓉</v>
          </cell>
          <cell r="H315" t="str">
            <v>讲师</v>
          </cell>
          <cell r="I315" t="str">
            <v>66</v>
          </cell>
          <cell r="J315" t="str">
            <v>李延美</v>
          </cell>
          <cell r="K315" t="str">
            <v>工程师</v>
          </cell>
          <cell r="L315" t="str">
            <v>65</v>
          </cell>
          <cell r="M315" t="str">
            <v>63</v>
          </cell>
          <cell r="N315" t="str">
            <v>65</v>
          </cell>
          <cell r="O315" t="str">
            <v/>
          </cell>
          <cell r="P315" t="str">
            <v>15.3</v>
          </cell>
        </row>
        <row r="316">
          <cell r="B316" t="str">
            <v>刘生强</v>
          </cell>
          <cell r="C316" t="str">
            <v>20226271140</v>
          </cell>
          <cell r="D316" t="str">
            <v>2020级工程造价5班</v>
          </cell>
          <cell r="E316" t="str">
            <v>成都新都自动化仪表有限公司工程量清单及招标控制价</v>
          </cell>
          <cell r="F316" t="str">
            <v>应用</v>
          </cell>
          <cell r="G316" t="str">
            <v>韩佳勤</v>
          </cell>
          <cell r="H316" t="str">
            <v>助教</v>
          </cell>
          <cell r="I316" t="str">
            <v>62</v>
          </cell>
          <cell r="J316" t="str">
            <v>王蓉</v>
          </cell>
          <cell r="K316" t="str">
            <v>讲师</v>
          </cell>
          <cell r="L316" t="str">
            <v>68</v>
          </cell>
          <cell r="M316" t="str">
            <v>66</v>
          </cell>
          <cell r="N316" t="str">
            <v>65</v>
          </cell>
          <cell r="O316" t="str">
            <v/>
          </cell>
          <cell r="P316" t="str">
            <v>17.64</v>
          </cell>
        </row>
        <row r="317">
          <cell r="B317" t="str">
            <v>文杰</v>
          </cell>
          <cell r="C317" t="str">
            <v>20205271251</v>
          </cell>
          <cell r="D317" t="str">
            <v>2020级工程造价1班</v>
          </cell>
          <cell r="E317" t="str">
            <v>宜宾市翠屏区高级附属医院综合大楼工程量清单及招投标控制价编制</v>
          </cell>
          <cell r="F317" t="str">
            <v>应用</v>
          </cell>
          <cell r="G317" t="str">
            <v>周超</v>
          </cell>
          <cell r="H317" t="str">
            <v>助教</v>
          </cell>
          <cell r="I317" t="str">
            <v>68</v>
          </cell>
          <cell r="J317" t="str">
            <v>王蓉</v>
          </cell>
          <cell r="K317" t="str">
            <v>讲师</v>
          </cell>
          <cell r="L317" t="str">
            <v>63</v>
          </cell>
          <cell r="M317" t="str">
            <v>61</v>
          </cell>
          <cell r="N317" t="str">
            <v>64</v>
          </cell>
          <cell r="O317" t="str">
            <v/>
          </cell>
          <cell r="P317" t="str">
            <v>12.98</v>
          </cell>
        </row>
        <row r="318">
          <cell r="B318" t="str">
            <v>李纪元</v>
          </cell>
          <cell r="C318" t="str">
            <v>20226271099</v>
          </cell>
          <cell r="D318" t="str">
            <v>2020级工程造价4班</v>
          </cell>
          <cell r="E318" t="str">
            <v>成都市郫都区水电七局办公楼项目工程量清单及招标控制价编制</v>
          </cell>
          <cell r="F318" t="str">
            <v>应用</v>
          </cell>
          <cell r="G318" t="str">
            <v>蔡汶青</v>
          </cell>
          <cell r="H318" t="str">
            <v>讲师</v>
          </cell>
          <cell r="I318" t="str">
            <v>60</v>
          </cell>
          <cell r="J318" t="str">
            <v>于萱</v>
          </cell>
          <cell r="K318" t="str">
            <v>讲师</v>
          </cell>
          <cell r="L318" t="str">
            <v>64</v>
          </cell>
          <cell r="M318" t="str">
            <v>70</v>
          </cell>
          <cell r="N318" t="str">
            <v>64</v>
          </cell>
          <cell r="O318" t="str">
            <v/>
          </cell>
          <cell r="P318" t="str">
            <v/>
          </cell>
        </row>
        <row r="319">
          <cell r="B319" t="str">
            <v>刘露</v>
          </cell>
          <cell r="C319" t="str">
            <v>20226271009</v>
          </cell>
          <cell r="D319" t="str">
            <v>2020级工程造价3班</v>
          </cell>
          <cell r="E319" t="str">
            <v>三台县老年大学工程量清单及招标控制价编制</v>
          </cell>
          <cell r="F319" t="str">
            <v>应用</v>
          </cell>
          <cell r="G319" t="str">
            <v>徐群利</v>
          </cell>
          <cell r="H319" t="str">
            <v>讲师</v>
          </cell>
          <cell r="I319" t="str">
            <v>61</v>
          </cell>
          <cell r="J319" t="str">
            <v>于萱</v>
          </cell>
          <cell r="K319" t="str">
            <v>讲师</v>
          </cell>
          <cell r="L319" t="str">
            <v>66</v>
          </cell>
          <cell r="M319" t="str">
            <v>67</v>
          </cell>
          <cell r="N319" t="str">
            <v>64</v>
          </cell>
          <cell r="O319" t="str">
            <v/>
          </cell>
          <cell r="P319" t="str">
            <v>20.82</v>
          </cell>
        </row>
        <row r="320">
          <cell r="B320" t="str">
            <v>斯晓林</v>
          </cell>
          <cell r="C320" t="str">
            <v>20226271185</v>
          </cell>
          <cell r="D320" t="str">
            <v>2020级工程造价5班</v>
          </cell>
          <cell r="E320" t="str">
            <v>成都市锦江区神华办公楼项目工程量清单以及招标控制价编制</v>
          </cell>
          <cell r="F320" t="str">
            <v>应用</v>
          </cell>
          <cell r="G320" t="str">
            <v>蔡汶青</v>
          </cell>
          <cell r="H320" t="str">
            <v>讲师</v>
          </cell>
          <cell r="I320" t="str">
            <v>63</v>
          </cell>
          <cell r="J320" t="str">
            <v>邓晓娟</v>
          </cell>
          <cell r="K320" t="str">
            <v>工程师</v>
          </cell>
          <cell r="L320" t="str">
            <v>60</v>
          </cell>
          <cell r="M320" t="str">
            <v>70</v>
          </cell>
          <cell r="N320" t="str">
            <v>64</v>
          </cell>
          <cell r="O320" t="str">
            <v/>
          </cell>
          <cell r="P320" t="str">
            <v>15.59</v>
          </cell>
        </row>
        <row r="321">
          <cell r="B321" t="str">
            <v>孙亮</v>
          </cell>
          <cell r="C321" t="str">
            <v>20226271143</v>
          </cell>
          <cell r="D321" t="str">
            <v>2020级工程造价5班</v>
          </cell>
          <cell r="E321" t="str">
            <v>成都市红光小学工程量清单及招标控制价编制</v>
          </cell>
          <cell r="F321" t="str">
            <v>应用</v>
          </cell>
          <cell r="G321" t="str">
            <v>何婷</v>
          </cell>
          <cell r="H321" t="str">
            <v>讲师/工程师</v>
          </cell>
          <cell r="I321" t="str">
            <v>69</v>
          </cell>
          <cell r="J321" t="str">
            <v>李延美</v>
          </cell>
          <cell r="K321" t="str">
            <v>工程师</v>
          </cell>
          <cell r="L321" t="str">
            <v>60</v>
          </cell>
          <cell r="M321" t="str">
            <v>62</v>
          </cell>
          <cell r="N321" t="str">
            <v>64</v>
          </cell>
          <cell r="O321" t="str">
            <v/>
          </cell>
          <cell r="P321" t="str">
            <v>21.12</v>
          </cell>
        </row>
        <row r="322">
          <cell r="B322" t="str">
            <v>唐超</v>
          </cell>
          <cell r="C322" t="str">
            <v>20226271259</v>
          </cell>
          <cell r="D322" t="str">
            <v>2020级工程造价6班</v>
          </cell>
          <cell r="E322" t="str">
            <v>四川省成都市郫县大丰住宅楼工程量清单及招标控制价编制</v>
          </cell>
          <cell r="F322" t="str">
            <v>应用</v>
          </cell>
          <cell r="G322" t="str">
            <v>王耀萱</v>
          </cell>
          <cell r="H322" t="str">
            <v>工程师/讲师</v>
          </cell>
          <cell r="I322" t="str">
            <v>65</v>
          </cell>
          <cell r="J322" t="str">
            <v>董云锦</v>
          </cell>
          <cell r="K322" t="str">
            <v>校聘讲师</v>
          </cell>
          <cell r="L322" t="str">
            <v>62</v>
          </cell>
          <cell r="M322" t="str">
            <v>65</v>
          </cell>
          <cell r="N322" t="str">
            <v>64</v>
          </cell>
          <cell r="O322" t="str">
            <v/>
          </cell>
          <cell r="P322" t="str">
            <v>28.26</v>
          </cell>
        </row>
        <row r="323">
          <cell r="B323" t="str">
            <v>刘俊基</v>
          </cell>
          <cell r="C323" t="str">
            <v>20226271060</v>
          </cell>
          <cell r="D323" t="str">
            <v>2020级工程造价3班</v>
          </cell>
          <cell r="E323" t="str">
            <v>苍溪县陵江镇第二初中宿舍楼工程量清单及招标控制价编制</v>
          </cell>
          <cell r="F323" t="str">
            <v>应用</v>
          </cell>
          <cell r="G323" t="str">
            <v>左文丽</v>
          </cell>
          <cell r="H323" t="str">
            <v>讲师</v>
          </cell>
          <cell r="I323" t="str">
            <v>69</v>
          </cell>
          <cell r="J323" t="str">
            <v>袁蠡</v>
          </cell>
          <cell r="K323" t="str">
            <v>助教</v>
          </cell>
          <cell r="L323" t="str">
            <v>60</v>
          </cell>
          <cell r="M323" t="str">
            <v>61</v>
          </cell>
          <cell r="N323" t="str">
            <v>64</v>
          </cell>
          <cell r="O323" t="str">
            <v/>
          </cell>
          <cell r="P323" t="str">
            <v>22.74</v>
          </cell>
        </row>
        <row r="324">
          <cell r="B324" t="str">
            <v>魏元</v>
          </cell>
          <cell r="C324" t="str">
            <v>20226271229</v>
          </cell>
          <cell r="D324" t="str">
            <v>2020级工程造价6班</v>
          </cell>
          <cell r="E324" t="str">
            <v>成都市健阳医院住院大楼项目工程量清单及招标控制价编制</v>
          </cell>
          <cell r="F324" t="str">
            <v>应用</v>
          </cell>
          <cell r="G324" t="str">
            <v>谢大勇</v>
          </cell>
          <cell r="H324" t="str">
            <v>讲师</v>
          </cell>
          <cell r="I324" t="str">
            <v>68</v>
          </cell>
          <cell r="J324" t="str">
            <v>董云锦</v>
          </cell>
          <cell r="K324" t="str">
            <v>校聘讲师</v>
          </cell>
          <cell r="L324" t="str">
            <v>60</v>
          </cell>
          <cell r="M324" t="str">
            <v>61</v>
          </cell>
          <cell r="N324" t="str">
            <v>64</v>
          </cell>
          <cell r="O324" t="str">
            <v/>
          </cell>
          <cell r="P324" t="str">
            <v/>
          </cell>
        </row>
        <row r="325">
          <cell r="B325" t="str">
            <v>罗浩东</v>
          </cell>
          <cell r="C325" t="str">
            <v>20205271237</v>
          </cell>
          <cell r="D325" t="str">
            <v>2020级工程造价1班</v>
          </cell>
          <cell r="E325" t="str">
            <v>成都市成华区第八中学教学楼项目工程量清单及招标控制价编制</v>
          </cell>
          <cell r="F325" t="str">
            <v>应用</v>
          </cell>
          <cell r="G325" t="str">
            <v>韩佳勤</v>
          </cell>
          <cell r="H325" t="str">
            <v>助教</v>
          </cell>
          <cell r="I325" t="str">
            <v>61</v>
          </cell>
          <cell r="J325" t="str">
            <v>蔡汶青</v>
          </cell>
          <cell r="K325" t="str">
            <v>讲师</v>
          </cell>
          <cell r="L325" t="str">
            <v>66</v>
          </cell>
          <cell r="M325" t="str">
            <v>66</v>
          </cell>
          <cell r="N325" t="str">
            <v>64</v>
          </cell>
          <cell r="O325" t="str">
            <v/>
          </cell>
          <cell r="P325" t="str">
            <v>26.17</v>
          </cell>
        </row>
        <row r="326">
          <cell r="B326" t="str">
            <v>任峻贤</v>
          </cell>
          <cell r="C326" t="str">
            <v>20226271006</v>
          </cell>
          <cell r="D326" t="str">
            <v>2020级工程造价3班</v>
          </cell>
          <cell r="E326" t="str">
            <v>成都市公安局双流区分局办公楼工程量清单及招标控制价编制</v>
          </cell>
          <cell r="F326" t="str">
            <v>应用</v>
          </cell>
          <cell r="G326" t="str">
            <v>刘高</v>
          </cell>
          <cell r="H326" t="str">
            <v>讲师</v>
          </cell>
          <cell r="I326" t="str">
            <v>62</v>
          </cell>
          <cell r="J326" t="str">
            <v>刘雨谦</v>
          </cell>
          <cell r="K326" t="str">
            <v>讲师\工程师</v>
          </cell>
          <cell r="L326" t="str">
            <v>65</v>
          </cell>
          <cell r="M326" t="str">
            <v>66</v>
          </cell>
          <cell r="N326" t="str">
            <v>64</v>
          </cell>
          <cell r="O326" t="str">
            <v/>
          </cell>
          <cell r="P326" t="str">
            <v>23.94</v>
          </cell>
        </row>
        <row r="327">
          <cell r="B327" t="str">
            <v>李玲宇</v>
          </cell>
          <cell r="C327" t="str">
            <v>20226271013</v>
          </cell>
          <cell r="D327" t="str">
            <v>2020级工程造价3班</v>
          </cell>
          <cell r="E327" t="str">
            <v>昭化区老年大学教学楼工程量清单及招标控制价编制</v>
          </cell>
          <cell r="F327" t="str">
            <v>应用</v>
          </cell>
          <cell r="G327" t="str">
            <v>徐群利</v>
          </cell>
          <cell r="H327" t="str">
            <v>讲师</v>
          </cell>
          <cell r="I327" t="str">
            <v>65</v>
          </cell>
          <cell r="J327" t="str">
            <v>董云锦</v>
          </cell>
          <cell r="K327" t="str">
            <v>校聘讲师</v>
          </cell>
          <cell r="L327" t="str">
            <v>60</v>
          </cell>
          <cell r="M327" t="str">
            <v>67</v>
          </cell>
          <cell r="N327" t="str">
            <v>64</v>
          </cell>
          <cell r="O327" t="str">
            <v/>
          </cell>
          <cell r="P327" t="str">
            <v>7.58</v>
          </cell>
        </row>
        <row r="328">
          <cell r="B328" t="str">
            <v>王亚杰</v>
          </cell>
          <cell r="C328" t="str">
            <v>20205271305</v>
          </cell>
          <cell r="D328" t="str">
            <v>2020级工程造价2班</v>
          </cell>
          <cell r="E328" t="str">
            <v>四川省成都市松山中学宿舍改造工程量清单及招标控制价编制</v>
          </cell>
          <cell r="F328" t="str">
            <v>应用</v>
          </cell>
          <cell r="G328" t="str">
            <v>孔繁慧</v>
          </cell>
          <cell r="H328" t="str">
            <v>讲师</v>
          </cell>
          <cell r="I328" t="str">
            <v>62</v>
          </cell>
          <cell r="J328" t="str">
            <v>于萱</v>
          </cell>
          <cell r="K328" t="str">
            <v>讲师</v>
          </cell>
          <cell r="L328" t="str">
            <v>64</v>
          </cell>
          <cell r="M328" t="str">
            <v>65</v>
          </cell>
          <cell r="N328" t="str">
            <v>64</v>
          </cell>
          <cell r="O328" t="str">
            <v/>
          </cell>
          <cell r="P328" t="str">
            <v>18.67</v>
          </cell>
        </row>
        <row r="329">
          <cell r="B329" t="str">
            <v>马小涵</v>
          </cell>
          <cell r="C329" t="str">
            <v>20226271236</v>
          </cell>
          <cell r="D329" t="str">
            <v>2020级工程造价6班</v>
          </cell>
          <cell r="E329" t="str">
            <v>宜宾市叙州区横江中心医院门诊综合楼工程量清单及招标控制价编制</v>
          </cell>
          <cell r="F329" t="str">
            <v>应用</v>
          </cell>
          <cell r="G329" t="str">
            <v>黄赟</v>
          </cell>
          <cell r="H329" t="str">
            <v>助教</v>
          </cell>
          <cell r="I329" t="str">
            <v>68</v>
          </cell>
          <cell r="J329" t="str">
            <v>蔡汶青</v>
          </cell>
          <cell r="K329" t="str">
            <v>讲师</v>
          </cell>
          <cell r="L329" t="str">
            <v>61</v>
          </cell>
          <cell r="M329" t="str">
            <v>60</v>
          </cell>
          <cell r="N329" t="str">
            <v>64</v>
          </cell>
          <cell r="O329" t="str">
            <v/>
          </cell>
          <cell r="P329" t="str">
            <v>28.23</v>
          </cell>
        </row>
        <row r="330">
          <cell r="B330" t="str">
            <v>尤宇</v>
          </cell>
          <cell r="C330" t="str">
            <v>20226271147</v>
          </cell>
          <cell r="D330" t="str">
            <v>2020级工程造价5班</v>
          </cell>
          <cell r="E330" t="str">
            <v>西昌市佑君养老服务中心建设项目工程量清单及招标控制价编制</v>
          </cell>
          <cell r="F330" t="str">
            <v>应用</v>
          </cell>
          <cell r="G330" t="str">
            <v>刘雨谦</v>
          </cell>
          <cell r="H330" t="str">
            <v>讲师\工程师</v>
          </cell>
          <cell r="I330" t="str">
            <v>69</v>
          </cell>
          <cell r="J330" t="str">
            <v>李延美</v>
          </cell>
          <cell r="K330" t="str">
            <v>工程师</v>
          </cell>
          <cell r="L330" t="str">
            <v>60</v>
          </cell>
          <cell r="M330" t="str">
            <v>62</v>
          </cell>
          <cell r="N330" t="str">
            <v>64</v>
          </cell>
          <cell r="O330" t="str">
            <v/>
          </cell>
          <cell r="P330" t="str">
            <v>20.76</v>
          </cell>
        </row>
        <row r="331">
          <cell r="B331" t="str">
            <v>杜有佳</v>
          </cell>
          <cell r="C331" t="str">
            <v>20226271217</v>
          </cell>
          <cell r="D331" t="str">
            <v>2020级工程造价6班</v>
          </cell>
          <cell r="E331" t="str">
            <v>成都高新区天府三街树德中学综合楼项目工程量清单及招标控制价编制</v>
          </cell>
          <cell r="F331" t="str">
            <v>应用</v>
          </cell>
          <cell r="G331" t="str">
            <v>蔡汶青</v>
          </cell>
          <cell r="H331" t="str">
            <v>讲师</v>
          </cell>
          <cell r="I331" t="str">
            <v>60</v>
          </cell>
          <cell r="J331" t="str">
            <v>于萱</v>
          </cell>
          <cell r="K331" t="str">
            <v>讲师</v>
          </cell>
          <cell r="L331" t="str">
            <v>64</v>
          </cell>
          <cell r="M331" t="str">
            <v>70</v>
          </cell>
          <cell r="N331" t="str">
            <v>64</v>
          </cell>
          <cell r="O331" t="str">
            <v/>
          </cell>
          <cell r="P331" t="str">
            <v/>
          </cell>
        </row>
        <row r="332">
          <cell r="B332" t="str">
            <v>刘滔</v>
          </cell>
          <cell r="C332" t="str">
            <v>20226271005</v>
          </cell>
          <cell r="D332" t="str">
            <v>2020级工程造价3班</v>
          </cell>
          <cell r="E332" t="str">
            <v>成都市温江区办公综合业务楼项目工程量清单及招标控制价编制</v>
          </cell>
          <cell r="F332" t="str">
            <v>应用</v>
          </cell>
          <cell r="G332" t="str">
            <v>蔡汶青</v>
          </cell>
          <cell r="H332" t="str">
            <v>讲师</v>
          </cell>
          <cell r="I332" t="str">
            <v>64</v>
          </cell>
          <cell r="J332" t="str">
            <v>周超</v>
          </cell>
          <cell r="K332" t="str">
            <v>助教</v>
          </cell>
          <cell r="L332" t="str">
            <v>60</v>
          </cell>
          <cell r="M332" t="str">
            <v>64</v>
          </cell>
          <cell r="N332" t="str">
            <v>63</v>
          </cell>
          <cell r="O332" t="str">
            <v/>
          </cell>
          <cell r="P332" t="str">
            <v>15.61</v>
          </cell>
        </row>
        <row r="333">
          <cell r="B333" t="str">
            <v>王翔</v>
          </cell>
          <cell r="C333" t="str">
            <v>20226271056</v>
          </cell>
          <cell r="D333" t="str">
            <v>2020级工程造价3班</v>
          </cell>
          <cell r="E333" t="str">
            <v>达州市达川中学建设工程项目工程量清单及招标控制价编制</v>
          </cell>
          <cell r="F333" t="str">
            <v>应用</v>
          </cell>
          <cell r="G333" t="str">
            <v>周超</v>
          </cell>
          <cell r="H333" t="str">
            <v>助教</v>
          </cell>
          <cell r="I333" t="str">
            <v>65</v>
          </cell>
          <cell r="J333" t="str">
            <v>于萱</v>
          </cell>
          <cell r="K333" t="str">
            <v>讲师</v>
          </cell>
          <cell r="L333" t="str">
            <v>61</v>
          </cell>
          <cell r="M333" t="str">
            <v>63</v>
          </cell>
          <cell r="N333" t="str">
            <v>63</v>
          </cell>
          <cell r="O333" t="str">
            <v/>
          </cell>
          <cell r="P333" t="str">
            <v>25.69</v>
          </cell>
        </row>
        <row r="334">
          <cell r="B334" t="str">
            <v>王露</v>
          </cell>
          <cell r="C334" t="str">
            <v>20226271058</v>
          </cell>
          <cell r="D334" t="str">
            <v>2020级工程造价3班</v>
          </cell>
          <cell r="E334" t="str">
            <v>棠湖中学宿舍楼工程量清单及招标控制价编制</v>
          </cell>
          <cell r="F334" t="str">
            <v>应用</v>
          </cell>
          <cell r="G334" t="str">
            <v>孔繁慧</v>
          </cell>
          <cell r="H334" t="str">
            <v>讲师</v>
          </cell>
          <cell r="I334" t="str">
            <v>64</v>
          </cell>
          <cell r="J334" t="str">
            <v>韩佳勤</v>
          </cell>
          <cell r="K334" t="str">
            <v>助教</v>
          </cell>
          <cell r="L334" t="str">
            <v>60</v>
          </cell>
          <cell r="M334" t="str">
            <v>64</v>
          </cell>
          <cell r="N334" t="str">
            <v>63</v>
          </cell>
          <cell r="O334" t="str">
            <v/>
          </cell>
          <cell r="P334" t="str">
            <v>27.79</v>
          </cell>
        </row>
        <row r="335">
          <cell r="B335" t="str">
            <v>杨昌勇</v>
          </cell>
          <cell r="C335" t="str">
            <v>20226271196</v>
          </cell>
          <cell r="D335" t="str">
            <v>2020级工程造价5班</v>
          </cell>
          <cell r="E335" t="str">
            <v>东湖片区配套综合体项目工程量清单及招标控制价编制</v>
          </cell>
          <cell r="F335" t="str">
            <v>应用</v>
          </cell>
          <cell r="G335" t="str">
            <v>杨丹</v>
          </cell>
          <cell r="H335" t="str">
            <v>工程师</v>
          </cell>
          <cell r="I335" t="str">
            <v>64</v>
          </cell>
          <cell r="J335" t="str">
            <v>董云锦</v>
          </cell>
          <cell r="K335" t="str">
            <v>校聘讲师</v>
          </cell>
          <cell r="L335" t="str">
            <v>60</v>
          </cell>
          <cell r="M335" t="str">
            <v>63</v>
          </cell>
          <cell r="N335" t="str">
            <v>63</v>
          </cell>
          <cell r="O335" t="str">
            <v/>
          </cell>
          <cell r="P335" t="str">
            <v>20.23</v>
          </cell>
        </row>
        <row r="336">
          <cell r="B336" t="str">
            <v>毛海</v>
          </cell>
          <cell r="C336" t="str">
            <v>20226271206</v>
          </cell>
          <cell r="D336" t="str">
            <v>2020级工程造价6班</v>
          </cell>
          <cell r="E336" t="str">
            <v>四川攀枝花综合办公楼工程量清单及招标控制价编制</v>
          </cell>
          <cell r="F336" t="str">
            <v>应用</v>
          </cell>
          <cell r="G336" t="str">
            <v>钟晓玲</v>
          </cell>
          <cell r="H336" t="str">
            <v>高级工程师/副教授</v>
          </cell>
          <cell r="I336" t="str">
            <v>62</v>
          </cell>
          <cell r="J336" t="str">
            <v>韩佳勤</v>
          </cell>
          <cell r="K336" t="str">
            <v>助教</v>
          </cell>
          <cell r="L336" t="str">
            <v>60</v>
          </cell>
          <cell r="M336" t="str">
            <v>67</v>
          </cell>
          <cell r="N336" t="str">
            <v>63</v>
          </cell>
          <cell r="O336" t="str">
            <v/>
          </cell>
          <cell r="P336" t="str">
            <v>16.05</v>
          </cell>
        </row>
        <row r="337">
          <cell r="B337" t="str">
            <v>支浩羽</v>
          </cell>
          <cell r="C337" t="str">
            <v>20205271262</v>
          </cell>
          <cell r="D337" t="str">
            <v>2020级工程造价1班</v>
          </cell>
          <cell r="E337" t="str">
            <v>成都市郫都区双林综合业务大楼项目工程量清单及招标控制价编制</v>
          </cell>
          <cell r="F337" t="str">
            <v>应用</v>
          </cell>
          <cell r="G337" t="str">
            <v>蔡汶青</v>
          </cell>
          <cell r="H337" t="str">
            <v>讲师</v>
          </cell>
          <cell r="I337" t="str">
            <v>62</v>
          </cell>
          <cell r="J337" t="str">
            <v>邓晓娟</v>
          </cell>
          <cell r="K337" t="str">
            <v>工程师</v>
          </cell>
          <cell r="L337" t="str">
            <v>61</v>
          </cell>
          <cell r="M337" t="str">
            <v>67</v>
          </cell>
          <cell r="N337" t="str">
            <v>63</v>
          </cell>
          <cell r="O337" t="str">
            <v/>
          </cell>
          <cell r="P337" t="str">
            <v>23.9</v>
          </cell>
        </row>
        <row r="338">
          <cell r="B338" t="str">
            <v>王登程</v>
          </cell>
          <cell r="C338" t="str">
            <v>20205271249</v>
          </cell>
          <cell r="D338" t="str">
            <v>2020级工程造价1班</v>
          </cell>
          <cell r="E338" t="str">
            <v>成都希望学院实验楼项目工程量清单及招标控制价编制</v>
          </cell>
          <cell r="F338" t="str">
            <v>应用</v>
          </cell>
          <cell r="G338" t="str">
            <v>韩佳勤</v>
          </cell>
          <cell r="H338" t="str">
            <v>助教</v>
          </cell>
          <cell r="I338" t="str">
            <v>67</v>
          </cell>
          <cell r="J338" t="str">
            <v>董云锦</v>
          </cell>
          <cell r="K338" t="str">
            <v>校聘讲师</v>
          </cell>
          <cell r="L338" t="str">
            <v>60</v>
          </cell>
          <cell r="M338" t="str">
            <v>60</v>
          </cell>
          <cell r="N338" t="str">
            <v>63</v>
          </cell>
          <cell r="O338" t="str">
            <v/>
          </cell>
          <cell r="P338" t="str">
            <v>24.35</v>
          </cell>
        </row>
        <row r="339">
          <cell r="B339" t="str">
            <v>徐一夫</v>
          </cell>
          <cell r="C339" t="str">
            <v>20226271077</v>
          </cell>
          <cell r="D339" t="str">
            <v>2020级工程造价4班</v>
          </cell>
          <cell r="E339" t="str">
            <v>眉山市国为综合办公楼工程量清单及招标控制价编制</v>
          </cell>
          <cell r="F339" t="str">
            <v>应用</v>
          </cell>
          <cell r="G339" t="str">
            <v>钟晓玲</v>
          </cell>
          <cell r="H339" t="str">
            <v>高级工程师/副教授</v>
          </cell>
          <cell r="I339" t="str">
            <v>66</v>
          </cell>
          <cell r="J339" t="str">
            <v>邓晓娟</v>
          </cell>
          <cell r="K339" t="str">
            <v>工程师</v>
          </cell>
          <cell r="L339" t="str">
            <v>60</v>
          </cell>
          <cell r="M339" t="str">
            <v>63</v>
          </cell>
          <cell r="N339" t="str">
            <v>63</v>
          </cell>
          <cell r="O339" t="str">
            <v/>
          </cell>
          <cell r="P339" t="str">
            <v>23.16</v>
          </cell>
        </row>
        <row r="340">
          <cell r="B340" t="str">
            <v>徐大林</v>
          </cell>
          <cell r="C340" t="str">
            <v>20226271163</v>
          </cell>
          <cell r="D340" t="str">
            <v>2020级工程造价5班</v>
          </cell>
          <cell r="E340" t="str">
            <v>四川电影技术职业学院宿舍（三期）工程量清单及招标控制价编制</v>
          </cell>
          <cell r="F340" t="str">
            <v>应用</v>
          </cell>
          <cell r="G340" t="str">
            <v>孔繁慧</v>
          </cell>
          <cell r="H340" t="str">
            <v>讲师</v>
          </cell>
          <cell r="I340" t="str">
            <v>65</v>
          </cell>
          <cell r="J340" t="str">
            <v>韩佳勤</v>
          </cell>
          <cell r="K340" t="str">
            <v>助教</v>
          </cell>
          <cell r="L340" t="str">
            <v>60</v>
          </cell>
          <cell r="M340" t="str">
            <v>60</v>
          </cell>
          <cell r="N340" t="str">
            <v>62</v>
          </cell>
          <cell r="O340" t="str">
            <v/>
          </cell>
          <cell r="P340" t="str">
            <v>20.95</v>
          </cell>
        </row>
        <row r="341">
          <cell r="B341" t="str">
            <v>李毛元</v>
          </cell>
          <cell r="C341" t="str">
            <v>20226271186</v>
          </cell>
          <cell r="D341" t="str">
            <v>2020级工程造价5班</v>
          </cell>
          <cell r="E341" t="str">
            <v>成都市金牛区顺安高中教学楼项目工程量清单及招标控制价编制</v>
          </cell>
          <cell r="F341" t="str">
            <v>应用</v>
          </cell>
          <cell r="G341" t="str">
            <v>蔡汶青</v>
          </cell>
          <cell r="H341" t="str">
            <v>讲师</v>
          </cell>
          <cell r="I341" t="str">
            <v>61</v>
          </cell>
          <cell r="J341" t="str">
            <v>董云锦</v>
          </cell>
          <cell r="K341" t="str">
            <v>校聘讲师</v>
          </cell>
          <cell r="L341" t="str">
            <v>60</v>
          </cell>
          <cell r="M341" t="str">
            <v>65</v>
          </cell>
          <cell r="N341" t="str">
            <v>62</v>
          </cell>
          <cell r="O341" t="str">
            <v/>
          </cell>
          <cell r="P341" t="str">
            <v/>
          </cell>
        </row>
        <row r="342">
          <cell r="B342" t="str">
            <v>张成</v>
          </cell>
          <cell r="C342" t="str">
            <v>20205271258</v>
          </cell>
          <cell r="D342" t="str">
            <v>2020级工程造价1班</v>
          </cell>
          <cell r="E342" t="str">
            <v>成都鸿德职业培训学校办公楼工程量清单及招标控制价编制</v>
          </cell>
          <cell r="F342" t="str">
            <v>应用</v>
          </cell>
          <cell r="G342" t="str">
            <v>董云锦</v>
          </cell>
          <cell r="H342" t="str">
            <v>校聘讲师</v>
          </cell>
          <cell r="I342" t="str">
            <v>62</v>
          </cell>
          <cell r="J342" t="str">
            <v>王蓉</v>
          </cell>
          <cell r="K342" t="str">
            <v>讲师</v>
          </cell>
          <cell r="L342" t="str">
            <v>61</v>
          </cell>
          <cell r="M342" t="str">
            <v>63</v>
          </cell>
          <cell r="N342" t="str">
            <v>62</v>
          </cell>
          <cell r="O342" t="str">
            <v/>
          </cell>
          <cell r="P342" t="str">
            <v>26.2</v>
          </cell>
        </row>
        <row r="343">
          <cell r="B343" t="str">
            <v>罗小林</v>
          </cell>
          <cell r="C343" t="str">
            <v>20226271119</v>
          </cell>
          <cell r="D343" t="str">
            <v>2020级工程造价4班</v>
          </cell>
          <cell r="E343" t="str">
            <v>四川省南部县亚轩中学教学楼工程量清单及招标控制价编制</v>
          </cell>
          <cell r="F343" t="str">
            <v>应用</v>
          </cell>
          <cell r="G343" t="str">
            <v>钟晓玲</v>
          </cell>
          <cell r="H343" t="str">
            <v>高级工程师/副教授</v>
          </cell>
          <cell r="I343" t="str">
            <v>60</v>
          </cell>
          <cell r="J343" t="str">
            <v>董云锦</v>
          </cell>
          <cell r="K343" t="str">
            <v>校聘讲师</v>
          </cell>
          <cell r="L343" t="str">
            <v>60</v>
          </cell>
          <cell r="M343" t="str">
            <v>65</v>
          </cell>
          <cell r="N343" t="str">
            <v>62</v>
          </cell>
          <cell r="O343" t="str">
            <v/>
          </cell>
          <cell r="P343" t="str">
            <v>19.31</v>
          </cell>
        </row>
        <row r="344">
          <cell r="B344" t="str">
            <v>李志豪</v>
          </cell>
          <cell r="C344" t="str">
            <v>20226271124</v>
          </cell>
          <cell r="D344" t="str">
            <v>2020级工程造价4班</v>
          </cell>
          <cell r="E344" t="str">
            <v>绵阳市实验中学教学楼工程量清单及招标控制价编制</v>
          </cell>
          <cell r="F344" t="str">
            <v>应用</v>
          </cell>
          <cell r="G344" t="str">
            <v>钟晓玲</v>
          </cell>
          <cell r="H344" t="str">
            <v>高级工程师/副教授</v>
          </cell>
          <cell r="I344" t="str">
            <v>60</v>
          </cell>
          <cell r="J344" t="str">
            <v>韩佳勤</v>
          </cell>
          <cell r="K344" t="str">
            <v>助教</v>
          </cell>
          <cell r="L344" t="str">
            <v>65</v>
          </cell>
          <cell r="M344" t="str">
            <v>61</v>
          </cell>
          <cell r="N344" t="str">
            <v>62</v>
          </cell>
          <cell r="O344" t="str">
            <v/>
          </cell>
          <cell r="P344" t="str">
            <v>20.83</v>
          </cell>
        </row>
        <row r="345">
          <cell r="B345" t="str">
            <v>刘虹</v>
          </cell>
          <cell r="C345" t="str">
            <v>20226271113</v>
          </cell>
          <cell r="D345" t="str">
            <v>2020级工程造价4班</v>
          </cell>
          <cell r="E345" t="str">
            <v>成都新都有限公司办公室项目工程量清单及招标控制价编制</v>
          </cell>
          <cell r="F345" t="str">
            <v>应用</v>
          </cell>
          <cell r="G345" t="str">
            <v>韩佳勤</v>
          </cell>
          <cell r="H345" t="str">
            <v>助教</v>
          </cell>
          <cell r="I345" t="str">
            <v>63</v>
          </cell>
          <cell r="J345" t="str">
            <v>王蓉</v>
          </cell>
          <cell r="K345" t="str">
            <v>讲师</v>
          </cell>
          <cell r="L345" t="str">
            <v>60</v>
          </cell>
          <cell r="M345" t="str">
            <v>62</v>
          </cell>
          <cell r="N345" t="str">
            <v>62</v>
          </cell>
          <cell r="O345" t="str">
            <v/>
          </cell>
          <cell r="P345" t="str">
            <v>13.49</v>
          </cell>
        </row>
        <row r="346">
          <cell r="B346" t="str">
            <v>周健</v>
          </cell>
          <cell r="C346" t="str">
            <v>20226271105</v>
          </cell>
          <cell r="D346" t="str">
            <v>2020级工程造价4班</v>
          </cell>
          <cell r="E346" t="str">
            <v>亿佳源实验楼工程量清单及招标控制价编制</v>
          </cell>
          <cell r="F346" t="str">
            <v>应用</v>
          </cell>
          <cell r="G346" t="str">
            <v>韩佳勤</v>
          </cell>
          <cell r="H346" t="str">
            <v>助教</v>
          </cell>
          <cell r="I346" t="str">
            <v>62</v>
          </cell>
          <cell r="J346" t="str">
            <v>李延美</v>
          </cell>
          <cell r="K346" t="str">
            <v>工程师</v>
          </cell>
          <cell r="L346" t="str">
            <v>60</v>
          </cell>
          <cell r="M346" t="str">
            <v>63</v>
          </cell>
          <cell r="N346" t="str">
            <v>62</v>
          </cell>
          <cell r="O346" t="str">
            <v/>
          </cell>
          <cell r="P346" t="str">
            <v>22.88</v>
          </cell>
        </row>
        <row r="347">
          <cell r="B347" t="str">
            <v>何琪</v>
          </cell>
          <cell r="C347" t="str">
            <v>20226271211</v>
          </cell>
          <cell r="D347" t="str">
            <v>2020级工程造价6班</v>
          </cell>
          <cell r="E347" t="str">
            <v>成都市新津县明华中学二中校区项目工程量清单及招标控制价编制</v>
          </cell>
          <cell r="F347" t="str">
            <v>应用</v>
          </cell>
          <cell r="G347" t="str">
            <v>蔡汶青</v>
          </cell>
          <cell r="H347" t="str">
            <v>讲师</v>
          </cell>
          <cell r="I347" t="str">
            <v>61</v>
          </cell>
          <cell r="J347" t="str">
            <v>韩佳勤</v>
          </cell>
          <cell r="K347" t="str">
            <v>助教</v>
          </cell>
          <cell r="L347" t="str">
            <v>60</v>
          </cell>
          <cell r="M347" t="str">
            <v>61</v>
          </cell>
          <cell r="N347" t="str">
            <v>61</v>
          </cell>
          <cell r="O347" t="str">
            <v/>
          </cell>
          <cell r="P347" t="str">
            <v/>
          </cell>
        </row>
        <row r="348">
          <cell r="B348" t="str">
            <v>罗棋</v>
          </cell>
          <cell r="C348" t="str">
            <v>20226271114</v>
          </cell>
          <cell r="D348" t="str">
            <v>2020级工程造价4班</v>
          </cell>
          <cell r="E348" t="str">
            <v>成都市青羊区培风社区办公楼项目工程量清单及招标控制价编制</v>
          </cell>
          <cell r="F348" t="str">
            <v>应用</v>
          </cell>
          <cell r="G348" t="str">
            <v>蔡汶青</v>
          </cell>
          <cell r="H348" t="str">
            <v>讲师</v>
          </cell>
          <cell r="I348" t="str">
            <v>62</v>
          </cell>
          <cell r="J348" t="str">
            <v>王蓉</v>
          </cell>
          <cell r="K348" t="str">
            <v>讲师</v>
          </cell>
          <cell r="L348" t="str">
            <v>61</v>
          </cell>
          <cell r="M348" t="str">
            <v>60</v>
          </cell>
          <cell r="N348" t="str">
            <v>61</v>
          </cell>
          <cell r="O348" t="str">
            <v/>
          </cell>
          <cell r="P348" t="str">
            <v>16.07</v>
          </cell>
        </row>
        <row r="349">
          <cell r="B349" t="str">
            <v>张进龙</v>
          </cell>
          <cell r="C349" t="str">
            <v>20205271259</v>
          </cell>
          <cell r="D349" t="str">
            <v>2020级工程造价1班</v>
          </cell>
          <cell r="E349" t="str">
            <v>成都市郫都区实验中学红光路校区项目工程量清单及招标控制价编制</v>
          </cell>
          <cell r="F349" t="str">
            <v>应用</v>
          </cell>
          <cell r="G349" t="str">
            <v>蔡汶青</v>
          </cell>
          <cell r="H349" t="str">
            <v>讲师</v>
          </cell>
          <cell r="I349" t="str">
            <v>60</v>
          </cell>
          <cell r="J349" t="str">
            <v>袁蠡</v>
          </cell>
          <cell r="K349" t="str">
            <v>助教</v>
          </cell>
          <cell r="L349" t="str">
            <v>60</v>
          </cell>
          <cell r="M349" t="str">
            <v>64</v>
          </cell>
          <cell r="N349" t="str">
            <v>61</v>
          </cell>
          <cell r="O349" t="str">
            <v/>
          </cell>
          <cell r="P349" t="str">
            <v/>
          </cell>
        </row>
        <row r="350">
          <cell r="B350" t="str">
            <v>曾宇涵</v>
          </cell>
          <cell r="C350" t="str">
            <v>20226271022</v>
          </cell>
          <cell r="D350" t="str">
            <v>2020级工程造价3班</v>
          </cell>
          <cell r="E350" t="str">
            <v>四川双实公司综合楼项目工程量清单及招标控制价编制</v>
          </cell>
          <cell r="F350" t="str">
            <v>应用</v>
          </cell>
          <cell r="G350" t="str">
            <v>蔡汶青</v>
          </cell>
          <cell r="H350" t="str">
            <v>讲师</v>
          </cell>
          <cell r="I350" t="str">
            <v>61</v>
          </cell>
          <cell r="J350" t="str">
            <v>刘雨谦</v>
          </cell>
          <cell r="K350" t="str">
            <v>讲师\工程师</v>
          </cell>
          <cell r="L350" t="str">
            <v>60</v>
          </cell>
          <cell r="M350" t="str">
            <v>60</v>
          </cell>
          <cell r="N350" t="str">
            <v>60</v>
          </cell>
          <cell r="O350" t="str">
            <v/>
          </cell>
          <cell r="P350" t="str">
            <v>18.75</v>
          </cell>
        </row>
        <row r="351">
          <cell r="B351" t="str">
            <v>吕金玉</v>
          </cell>
          <cell r="C351" t="str">
            <v>20226271183</v>
          </cell>
          <cell r="D351" t="str">
            <v>2020级工程造价5班</v>
          </cell>
          <cell r="E351" t="str">
            <v>仁寿县北一中教学楼工程量清单及招标控制价编制</v>
          </cell>
          <cell r="F351" t="str">
            <v>应用</v>
          </cell>
          <cell r="G351" t="str">
            <v>李延美</v>
          </cell>
          <cell r="H351" t="str">
            <v>工程师</v>
          </cell>
          <cell r="I351" t="str">
            <v>60</v>
          </cell>
          <cell r="J351" t="str">
            <v>董云锦</v>
          </cell>
          <cell r="K351" t="str">
            <v>校聘讲师</v>
          </cell>
          <cell r="L351" t="str">
            <v>60</v>
          </cell>
          <cell r="M351" t="str">
            <v>60</v>
          </cell>
          <cell r="N351" t="str">
            <v>60</v>
          </cell>
          <cell r="O351" t="str">
            <v/>
          </cell>
          <cell r="P351" t="str">
            <v>27.17</v>
          </cell>
        </row>
        <row r="352">
          <cell r="B352" t="str">
            <v>朱佳浩</v>
          </cell>
          <cell r="C352" t="str">
            <v>20226271188</v>
          </cell>
          <cell r="D352" t="str">
            <v>2020级工程造价5班</v>
          </cell>
          <cell r="E352" t="str">
            <v>成都经济技术开发区麻辣食品产业园建设项目（A)区工程量清单及招标控制价编制</v>
          </cell>
          <cell r="F352" t="str">
            <v>应用</v>
          </cell>
          <cell r="G352" t="str">
            <v>韩佳勤</v>
          </cell>
          <cell r="H352" t="str">
            <v>助教</v>
          </cell>
          <cell r="I352" t="str">
            <v>60</v>
          </cell>
          <cell r="J352" t="str">
            <v>李延美</v>
          </cell>
          <cell r="K352" t="str">
            <v>工程师</v>
          </cell>
          <cell r="L352" t="str">
            <v>60</v>
          </cell>
          <cell r="M352" t="str">
            <v>60</v>
          </cell>
          <cell r="N352" t="str">
            <v>60</v>
          </cell>
          <cell r="O352" t="str">
            <v/>
          </cell>
          <cell r="P352" t="str">
            <v>22.56</v>
          </cell>
        </row>
        <row r="353">
          <cell r="B353" t="str">
            <v>粟小李</v>
          </cell>
          <cell r="C353" t="str">
            <v>20226271214</v>
          </cell>
          <cell r="D353" t="str">
            <v>2020级工程造价6班</v>
          </cell>
          <cell r="E353" t="str">
            <v>内江市东兴区中心小学建设项目工程量清单及招标控制价编制</v>
          </cell>
          <cell r="F353" t="str">
            <v>应用</v>
          </cell>
          <cell r="G353" t="str">
            <v>李延美</v>
          </cell>
          <cell r="H353" t="str">
            <v>工程师</v>
          </cell>
          <cell r="I353" t="str">
            <v/>
          </cell>
          <cell r="J353" t="str">
            <v>宋愉静</v>
          </cell>
          <cell r="K353" t="str">
            <v>讲师</v>
          </cell>
          <cell r="L353" t="str">
            <v/>
          </cell>
          <cell r="M353" t="str">
            <v/>
          </cell>
          <cell r="N353" t="str">
            <v/>
          </cell>
          <cell r="O353" t="str">
            <v/>
          </cell>
          <cell r="P353" t="e">
            <v>#N/A</v>
          </cell>
        </row>
        <row r="354">
          <cell r="B354" t="str">
            <v>宋金泽</v>
          </cell>
          <cell r="C354" t="str">
            <v>20226271239</v>
          </cell>
          <cell r="D354" t="str">
            <v>2020级工程造价6班</v>
          </cell>
          <cell r="E354" t="str">
            <v>成都市中心小学建设工程工程量清单及招标控制价的编制</v>
          </cell>
          <cell r="F354" t="str">
            <v>应用</v>
          </cell>
          <cell r="G354" t="str">
            <v>孔繁慧</v>
          </cell>
          <cell r="H354" t="str">
            <v>讲师</v>
          </cell>
          <cell r="I354" t="str">
            <v>62</v>
          </cell>
          <cell r="J354" t="str">
            <v>韩佳勤</v>
          </cell>
          <cell r="K354" t="str">
            <v>助教</v>
          </cell>
          <cell r="L354" t="str">
            <v>62</v>
          </cell>
          <cell r="M354" t="str">
            <v/>
          </cell>
          <cell r="N354" t="str">
            <v/>
          </cell>
          <cell r="O354" t="str">
            <v/>
          </cell>
          <cell r="P354" t="e">
            <v>#N/A</v>
          </cell>
        </row>
        <row r="355">
          <cell r="B355" t="str">
            <v>赵辉</v>
          </cell>
          <cell r="C355" t="str">
            <v>20226271253</v>
          </cell>
          <cell r="D355" t="str">
            <v>2020级工程造价6班</v>
          </cell>
          <cell r="E355" t="str">
            <v>四川省宜宾市筠连县漫漫商业楼工程量清单及招标控制价编制</v>
          </cell>
          <cell r="F355" t="str">
            <v>应用</v>
          </cell>
          <cell r="G355" t="str">
            <v>马洋</v>
          </cell>
          <cell r="H355" t="str">
            <v>讲师</v>
          </cell>
          <cell r="I355" t="str">
            <v/>
          </cell>
          <cell r="J355" t="str">
            <v>周超</v>
          </cell>
          <cell r="K355" t="str">
            <v>助教</v>
          </cell>
          <cell r="L355" t="str">
            <v/>
          </cell>
          <cell r="M355" t="str">
            <v/>
          </cell>
          <cell r="N355" t="str">
            <v/>
          </cell>
          <cell r="O355" t="str">
            <v/>
          </cell>
          <cell r="P355" t="e">
            <v>#N/A</v>
          </cell>
        </row>
        <row r="356">
          <cell r="B356" t="str">
            <v>杨琻镶</v>
          </cell>
          <cell r="C356" t="str">
            <v>20226271017</v>
          </cell>
          <cell r="D356" t="str">
            <v>2020级工程造价3班</v>
          </cell>
          <cell r="E356" t="str">
            <v>四川省泸州市致远中学新建工程5#宿舍楼工程量清单及招标控制价编制</v>
          </cell>
          <cell r="F356" t="str">
            <v>应用</v>
          </cell>
          <cell r="G356" t="str">
            <v>马洋</v>
          </cell>
          <cell r="H356" t="str">
            <v>讲师</v>
          </cell>
          <cell r="I356" t="str">
            <v/>
          </cell>
          <cell r="J356" t="str">
            <v>谢大勇</v>
          </cell>
          <cell r="K356" t="str">
            <v>讲师</v>
          </cell>
          <cell r="L356" t="str">
            <v/>
          </cell>
          <cell r="M356" t="str">
            <v/>
          </cell>
          <cell r="N356" t="str">
            <v/>
          </cell>
          <cell r="O356" t="str">
            <v/>
          </cell>
          <cell r="P356" t="e">
            <v>#N/A</v>
          </cell>
        </row>
        <row r="357">
          <cell r="B357" t="str">
            <v>吴家鸣</v>
          </cell>
          <cell r="C357" t="str">
            <v>20226271059</v>
          </cell>
          <cell r="D357" t="str">
            <v>2020级工程造价3班</v>
          </cell>
          <cell r="E357" t="str">
            <v>四川省高新区实验小学二期实验楼工程量清单及招标控制价编制</v>
          </cell>
          <cell r="F357" t="str">
            <v>应用</v>
          </cell>
          <cell r="G357" t="str">
            <v>李亚菲</v>
          </cell>
          <cell r="H357" t="str">
            <v>讲师/工程师</v>
          </cell>
          <cell r="I357" t="str">
            <v/>
          </cell>
          <cell r="J357" t="str">
            <v>于萱</v>
          </cell>
          <cell r="K357" t="str">
            <v>讲师</v>
          </cell>
          <cell r="L357" t="str">
            <v/>
          </cell>
          <cell r="M357" t="str">
            <v/>
          </cell>
          <cell r="N357" t="str">
            <v/>
          </cell>
          <cell r="O357" t="str">
            <v/>
          </cell>
          <cell r="P357" t="e">
            <v>#N/A</v>
          </cell>
        </row>
        <row r="358">
          <cell r="B358" t="str">
            <v>曹辉鹏</v>
          </cell>
          <cell r="C358" t="str">
            <v>20205271210</v>
          </cell>
          <cell r="D358" t="str">
            <v>2020级工程造价1班</v>
          </cell>
          <cell r="E358" t="str">
            <v>郫都区消防站执勤楼项目工程量清单及招标控制价编制</v>
          </cell>
          <cell r="F358" t="str">
            <v>应用</v>
          </cell>
          <cell r="G358" t="str">
            <v>谢大勇</v>
          </cell>
          <cell r="H358" t="str">
            <v>讲师</v>
          </cell>
          <cell r="I358" t="str">
            <v/>
          </cell>
          <cell r="J358" t="str">
            <v>于萱</v>
          </cell>
          <cell r="K358" t="str">
            <v>讲师</v>
          </cell>
          <cell r="L358" t="str">
            <v/>
          </cell>
          <cell r="M358" t="str">
            <v/>
          </cell>
          <cell r="N358" t="str">
            <v/>
          </cell>
          <cell r="O358" t="str">
            <v/>
          </cell>
          <cell r="P358" t="e">
            <v>#N/A</v>
          </cell>
        </row>
        <row r="359">
          <cell r="B359" t="str">
            <v>宋成龙</v>
          </cell>
          <cell r="C359" t="str">
            <v>20226271116</v>
          </cell>
          <cell r="D359" t="str">
            <v>2020级工程造价4班</v>
          </cell>
          <cell r="E359" t="str">
            <v>成都市双流区卫生院门诊综合楼工程量清单及招标控制价编制</v>
          </cell>
          <cell r="F359" t="str">
            <v>应用</v>
          </cell>
          <cell r="G359" t="str">
            <v>徐群利</v>
          </cell>
          <cell r="H359" t="str">
            <v>讲师</v>
          </cell>
          <cell r="I359" t="str">
            <v/>
          </cell>
          <cell r="J359" t="str">
            <v>李延美</v>
          </cell>
          <cell r="K359" t="str">
            <v>工程师</v>
          </cell>
          <cell r="L359" t="str">
            <v/>
          </cell>
          <cell r="M359" t="str">
            <v/>
          </cell>
          <cell r="N359" t="str">
            <v/>
          </cell>
          <cell r="O359" t="str">
            <v/>
          </cell>
          <cell r="P359" t="e">
            <v>#N/A</v>
          </cell>
        </row>
        <row r="360">
          <cell r="B360" t="str">
            <v>黄佳慧</v>
          </cell>
          <cell r="C360" t="str">
            <v>20226271213</v>
          </cell>
          <cell r="D360" t="str">
            <v>2020级工程造价6班</v>
          </cell>
          <cell r="E360" t="str">
            <v>成都市东洪幼儿园项目工程量清单及招标控制价编制</v>
          </cell>
          <cell r="F360" t="str">
            <v>应用</v>
          </cell>
          <cell r="G360" t="str">
            <v>谢大勇</v>
          </cell>
          <cell r="H360" t="str">
            <v>讲师</v>
          </cell>
          <cell r="I360" t="str">
            <v/>
          </cell>
          <cell r="J360" t="str">
            <v>于萱</v>
          </cell>
          <cell r="K360" t="str">
            <v>讲师</v>
          </cell>
          <cell r="L360" t="str">
            <v/>
          </cell>
          <cell r="M360" t="str">
            <v/>
          </cell>
          <cell r="N360" t="str">
            <v/>
          </cell>
          <cell r="O360" t="str">
            <v/>
          </cell>
          <cell r="P360" t="e">
            <v>#N/A</v>
          </cell>
        </row>
        <row r="361">
          <cell r="B361" t="str">
            <v>李满</v>
          </cell>
          <cell r="C361" t="str">
            <v>20226271049</v>
          </cell>
          <cell r="D361" t="str">
            <v>2020级工程造价3班</v>
          </cell>
          <cell r="E361" t="str">
            <v>成都有机物销售有限公司综合楼工程量清单及招标控制价编制</v>
          </cell>
          <cell r="F361" t="str">
            <v>应用</v>
          </cell>
          <cell r="G361" t="str">
            <v>黄赟</v>
          </cell>
          <cell r="H361" t="str">
            <v>助教</v>
          </cell>
          <cell r="I361" t="str">
            <v>60</v>
          </cell>
          <cell r="J361" t="str">
            <v>董云锦</v>
          </cell>
          <cell r="K361" t="str">
            <v>校聘讲师</v>
          </cell>
          <cell r="L361" t="str">
            <v/>
          </cell>
          <cell r="M361" t="str">
            <v/>
          </cell>
          <cell r="N361" t="str">
            <v/>
          </cell>
          <cell r="O361" t="str">
            <v/>
          </cell>
          <cell r="P361" t="e">
            <v>#N/A</v>
          </cell>
        </row>
        <row r="362">
          <cell r="B362" t="str">
            <v>袁灵宇</v>
          </cell>
          <cell r="C362" t="str">
            <v>20226271150</v>
          </cell>
          <cell r="D362" t="str">
            <v>2020级工程造价5班</v>
          </cell>
          <cell r="E362" t="str">
            <v>绵阳市第一人民医院医技楼工程量清单及招标控制价编制</v>
          </cell>
          <cell r="F362" t="str">
            <v>应用</v>
          </cell>
          <cell r="G362" t="str">
            <v>黄赟</v>
          </cell>
          <cell r="H362" t="str">
            <v>助教</v>
          </cell>
          <cell r="I362" t="str">
            <v/>
          </cell>
          <cell r="J362" t="str">
            <v>于萱</v>
          </cell>
          <cell r="K362" t="str">
            <v>讲师</v>
          </cell>
          <cell r="L362" t="str">
            <v/>
          </cell>
          <cell r="M362" t="str">
            <v/>
          </cell>
          <cell r="N362" t="str">
            <v/>
          </cell>
          <cell r="O362" t="str">
            <v/>
          </cell>
          <cell r="P362" t="e">
            <v>#N/A</v>
          </cell>
        </row>
        <row r="363">
          <cell r="B363" t="str">
            <v>刘虎</v>
          </cell>
          <cell r="C363" t="str">
            <v>20226271152</v>
          </cell>
          <cell r="D363" t="str">
            <v>2020级工程造价5班</v>
          </cell>
          <cell r="E363" t="str">
            <v>成都市东辰生产综合楼工程量清单及招标控制价编制</v>
          </cell>
          <cell r="F363" t="str">
            <v>应用</v>
          </cell>
          <cell r="G363" t="str">
            <v>钟晓玲</v>
          </cell>
          <cell r="H363" t="str">
            <v>高级工程师/副教授</v>
          </cell>
          <cell r="I363" t="str">
            <v>60</v>
          </cell>
          <cell r="J363" t="str">
            <v>王蓉</v>
          </cell>
          <cell r="K363" t="str">
            <v>讲师</v>
          </cell>
          <cell r="L363" t="str">
            <v/>
          </cell>
          <cell r="M363" t="str">
            <v/>
          </cell>
          <cell r="N363" t="str">
            <v/>
          </cell>
          <cell r="O363" t="str">
            <v/>
          </cell>
          <cell r="P363" t="e">
            <v>#N/A</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6"/>
  <sheetViews>
    <sheetView zoomScale="55" zoomScaleNormal="55" workbookViewId="0">
      <selection activeCell="P10" sqref="P10"/>
    </sheetView>
  </sheetViews>
  <sheetFormatPr defaultColWidth="9" defaultRowHeight="14.25"/>
  <cols>
    <col min="3" max="3" width="17" customWidth="1"/>
    <col min="4" max="4" width="28" customWidth="1"/>
    <col min="5" max="5" width="15.5" customWidth="1"/>
    <col min="6" max="6" width="70.625" customWidth="1"/>
    <col min="8" max="8" width="13.625" customWidth="1"/>
    <col min="9" max="9" width="15.875" customWidth="1"/>
  </cols>
  <sheetData>
    <row r="1" ht="48" customHeight="1" spans="1:11">
      <c r="A1" s="15" t="s">
        <v>0</v>
      </c>
      <c r="B1" s="15"/>
      <c r="C1" s="15"/>
      <c r="D1" s="15"/>
      <c r="E1" s="15"/>
      <c r="F1" s="15"/>
      <c r="G1" s="15"/>
      <c r="H1" s="15"/>
      <c r="I1" s="15"/>
      <c r="J1" s="15"/>
      <c r="K1" s="15"/>
    </row>
    <row r="2" ht="24.95" customHeight="1" spans="1:11">
      <c r="A2" s="16" t="s">
        <v>1</v>
      </c>
      <c r="B2" s="16" t="s">
        <v>2</v>
      </c>
      <c r="C2" s="16" t="s">
        <v>3</v>
      </c>
      <c r="D2" s="16" t="s">
        <v>4</v>
      </c>
      <c r="E2" s="16" t="s">
        <v>5</v>
      </c>
      <c r="F2" s="16" t="s">
        <v>6</v>
      </c>
      <c r="G2" s="17" t="s">
        <v>7</v>
      </c>
      <c r="H2" s="17" t="s">
        <v>8</v>
      </c>
      <c r="I2" s="16" t="s">
        <v>9</v>
      </c>
      <c r="J2" s="16" t="s">
        <v>10</v>
      </c>
      <c r="K2" s="16" t="s">
        <v>11</v>
      </c>
    </row>
    <row r="3" ht="25" customHeight="1" spans="1:11">
      <c r="A3" s="18">
        <v>1</v>
      </c>
      <c r="B3" s="19" t="s">
        <v>12</v>
      </c>
      <c r="C3" s="19">
        <v>20205321151</v>
      </c>
      <c r="D3" s="19" t="s">
        <v>13</v>
      </c>
      <c r="E3" s="19" t="s">
        <v>14</v>
      </c>
      <c r="F3" s="19" t="s">
        <v>15</v>
      </c>
      <c r="G3" s="19" t="s">
        <v>16</v>
      </c>
      <c r="H3" s="19" t="s">
        <v>17</v>
      </c>
      <c r="I3" s="19">
        <v>16.42</v>
      </c>
      <c r="J3" s="19">
        <v>91</v>
      </c>
      <c r="K3" s="19"/>
    </row>
    <row r="4" ht="25" customHeight="1" spans="1:11">
      <c r="A4" s="18">
        <v>2</v>
      </c>
      <c r="B4" s="19" t="s">
        <v>18</v>
      </c>
      <c r="C4" s="19">
        <v>20205321210</v>
      </c>
      <c r="D4" s="19" t="s">
        <v>19</v>
      </c>
      <c r="E4" s="19" t="s">
        <v>14</v>
      </c>
      <c r="F4" s="19" t="s">
        <v>20</v>
      </c>
      <c r="G4" s="19" t="s">
        <v>21</v>
      </c>
      <c r="H4" s="19" t="s">
        <v>22</v>
      </c>
      <c r="I4" s="19">
        <v>12.08</v>
      </c>
      <c r="J4" s="19">
        <v>91</v>
      </c>
      <c r="K4" s="19"/>
    </row>
    <row r="5" ht="25" customHeight="1" spans="1:11">
      <c r="A5" s="18">
        <v>3</v>
      </c>
      <c r="B5" s="19" t="s">
        <v>23</v>
      </c>
      <c r="C5" s="19">
        <v>20205321028</v>
      </c>
      <c r="D5" s="19" t="s">
        <v>24</v>
      </c>
      <c r="E5" s="19" t="s">
        <v>14</v>
      </c>
      <c r="F5" s="19" t="s">
        <v>25</v>
      </c>
      <c r="G5" s="19" t="s">
        <v>26</v>
      </c>
      <c r="H5" s="19" t="s">
        <v>22</v>
      </c>
      <c r="I5" s="19">
        <v>18.3</v>
      </c>
      <c r="J5" s="19">
        <v>94</v>
      </c>
      <c r="K5" s="19"/>
    </row>
    <row r="6" ht="25" customHeight="1" spans="1:11">
      <c r="A6" s="18">
        <v>4</v>
      </c>
      <c r="B6" s="19" t="s">
        <v>27</v>
      </c>
      <c r="C6" s="19" t="s">
        <v>28</v>
      </c>
      <c r="D6" s="19" t="s">
        <v>29</v>
      </c>
      <c r="E6" s="19" t="s">
        <v>30</v>
      </c>
      <c r="F6" s="19" t="s">
        <v>31</v>
      </c>
      <c r="G6" s="19" t="s">
        <v>32</v>
      </c>
      <c r="H6" s="19" t="s">
        <v>17</v>
      </c>
      <c r="I6" s="19">
        <v>2.03</v>
      </c>
      <c r="J6" s="19" t="s">
        <v>33</v>
      </c>
      <c r="K6" s="20"/>
    </row>
    <row r="7" ht="25" customHeight="1" spans="1:11">
      <c r="A7" s="18">
        <v>5</v>
      </c>
      <c r="B7" s="19" t="s">
        <v>34</v>
      </c>
      <c r="C7" s="19" t="s">
        <v>35</v>
      </c>
      <c r="D7" s="19" t="s">
        <v>36</v>
      </c>
      <c r="E7" s="19" t="s">
        <v>30</v>
      </c>
      <c r="F7" s="19" t="s">
        <v>37</v>
      </c>
      <c r="G7" s="19" t="s">
        <v>38</v>
      </c>
      <c r="H7" s="19" t="s">
        <v>17</v>
      </c>
      <c r="I7" s="19">
        <v>2.43</v>
      </c>
      <c r="J7" s="19" t="s">
        <v>39</v>
      </c>
      <c r="K7" s="20"/>
    </row>
    <row r="8" ht="25" customHeight="1" spans="1:11">
      <c r="A8" s="18">
        <v>6</v>
      </c>
      <c r="B8" s="19" t="s">
        <v>40</v>
      </c>
      <c r="C8" s="19" t="s">
        <v>41</v>
      </c>
      <c r="D8" s="19" t="s">
        <v>42</v>
      </c>
      <c r="E8" s="19" t="s">
        <v>30</v>
      </c>
      <c r="F8" s="19" t="s">
        <v>43</v>
      </c>
      <c r="G8" s="19" t="s">
        <v>44</v>
      </c>
      <c r="H8" s="19" t="s">
        <v>22</v>
      </c>
      <c r="I8" s="19">
        <v>2.45</v>
      </c>
      <c r="J8" s="19" t="s">
        <v>39</v>
      </c>
      <c r="K8" s="20"/>
    </row>
    <row r="9" ht="25" customHeight="1" spans="1:11">
      <c r="A9" s="18">
        <v>7</v>
      </c>
      <c r="B9" s="19" t="s">
        <v>45</v>
      </c>
      <c r="C9" s="19" t="s">
        <v>46</v>
      </c>
      <c r="D9" s="19" t="s">
        <v>47</v>
      </c>
      <c r="E9" s="19" t="s">
        <v>30</v>
      </c>
      <c r="F9" s="19" t="s">
        <v>48</v>
      </c>
      <c r="G9" s="19" t="s">
        <v>49</v>
      </c>
      <c r="H9" s="19" t="s">
        <v>22</v>
      </c>
      <c r="I9" s="19">
        <v>5.64</v>
      </c>
      <c r="J9" s="19" t="s">
        <v>39</v>
      </c>
      <c r="K9" s="20"/>
    </row>
    <row r="10" ht="25" customHeight="1" spans="1:11">
      <c r="A10" s="18">
        <v>8</v>
      </c>
      <c r="B10" s="19" t="s">
        <v>50</v>
      </c>
      <c r="C10" s="19" t="s">
        <v>51</v>
      </c>
      <c r="D10" s="19" t="s">
        <v>52</v>
      </c>
      <c r="E10" s="19" t="s">
        <v>53</v>
      </c>
      <c r="F10" s="19" t="s">
        <v>54</v>
      </c>
      <c r="G10" s="19" t="s">
        <v>55</v>
      </c>
      <c r="H10" s="19" t="s">
        <v>22</v>
      </c>
      <c r="I10" s="19">
        <v>10.05</v>
      </c>
      <c r="J10" s="19" t="s">
        <v>39</v>
      </c>
      <c r="K10" s="20"/>
    </row>
    <row r="11" ht="25" customHeight="1" spans="1:11">
      <c r="A11" s="18">
        <v>9</v>
      </c>
      <c r="B11" s="19" t="s">
        <v>56</v>
      </c>
      <c r="C11" s="19" t="s">
        <v>57</v>
      </c>
      <c r="D11" s="19" t="s">
        <v>52</v>
      </c>
      <c r="E11" s="19" t="s">
        <v>53</v>
      </c>
      <c r="F11" s="19" t="s">
        <v>58</v>
      </c>
      <c r="G11" s="19" t="s">
        <v>59</v>
      </c>
      <c r="H11" s="19" t="s">
        <v>60</v>
      </c>
      <c r="I11" s="19">
        <v>4.18</v>
      </c>
      <c r="J11" s="19" t="s">
        <v>61</v>
      </c>
      <c r="K11" s="20"/>
    </row>
    <row r="12" ht="25" customHeight="1" spans="1:11">
      <c r="A12" s="18">
        <v>10</v>
      </c>
      <c r="B12" s="19" t="s">
        <v>62</v>
      </c>
      <c r="C12" s="19" t="s">
        <v>63</v>
      </c>
      <c r="D12" s="19" t="s">
        <v>64</v>
      </c>
      <c r="E12" s="19" t="s">
        <v>53</v>
      </c>
      <c r="F12" s="19" t="s">
        <v>65</v>
      </c>
      <c r="G12" s="19" t="s">
        <v>59</v>
      </c>
      <c r="H12" s="19" t="s">
        <v>60</v>
      </c>
      <c r="I12" s="19">
        <v>14.75</v>
      </c>
      <c r="J12" s="19" t="s">
        <v>61</v>
      </c>
      <c r="K12" s="20"/>
    </row>
    <row r="13" ht="25" customHeight="1" spans="1:11">
      <c r="A13" s="18">
        <v>11</v>
      </c>
      <c r="B13" s="19" t="s">
        <v>66</v>
      </c>
      <c r="C13" s="19" t="s">
        <v>67</v>
      </c>
      <c r="D13" s="19" t="s">
        <v>64</v>
      </c>
      <c r="E13" s="19" t="s">
        <v>53</v>
      </c>
      <c r="F13" s="19" t="s">
        <v>68</v>
      </c>
      <c r="G13" s="19" t="s">
        <v>69</v>
      </c>
      <c r="H13" s="19" t="s">
        <v>17</v>
      </c>
      <c r="I13" s="19">
        <v>1.49</v>
      </c>
      <c r="J13" s="19" t="s">
        <v>70</v>
      </c>
      <c r="K13" s="20"/>
    </row>
    <row r="14" ht="25" customHeight="1" spans="1:11">
      <c r="A14" s="18">
        <v>12</v>
      </c>
      <c r="B14" s="19" t="s">
        <v>71</v>
      </c>
      <c r="C14" s="19" t="s">
        <v>72</v>
      </c>
      <c r="D14" s="19" t="s">
        <v>73</v>
      </c>
      <c r="E14" s="19" t="s">
        <v>30</v>
      </c>
      <c r="F14" s="19" t="s">
        <v>74</v>
      </c>
      <c r="G14" s="19" t="s">
        <v>75</v>
      </c>
      <c r="H14" s="19" t="s">
        <v>22</v>
      </c>
      <c r="I14" s="19">
        <v>3.39</v>
      </c>
      <c r="J14" s="19" t="s">
        <v>70</v>
      </c>
      <c r="K14" s="20"/>
    </row>
    <row r="15" ht="25" customHeight="1" spans="1:11">
      <c r="A15" s="18">
        <v>13</v>
      </c>
      <c r="B15" s="19" t="s">
        <v>76</v>
      </c>
      <c r="C15" s="19" t="s">
        <v>77</v>
      </c>
      <c r="D15" s="19" t="s">
        <v>36</v>
      </c>
      <c r="E15" s="19" t="s">
        <v>30</v>
      </c>
      <c r="F15" s="19" t="s">
        <v>78</v>
      </c>
      <c r="G15" s="19" t="s">
        <v>38</v>
      </c>
      <c r="H15" s="19" t="s">
        <v>17</v>
      </c>
      <c r="I15" s="19">
        <v>4.22</v>
      </c>
      <c r="J15" s="19" t="s">
        <v>70</v>
      </c>
      <c r="K15" s="20"/>
    </row>
    <row r="16" ht="25" customHeight="1" spans="1:11">
      <c r="A16" s="18">
        <v>14</v>
      </c>
      <c r="B16" s="19" t="s">
        <v>79</v>
      </c>
      <c r="C16" s="19" t="s">
        <v>80</v>
      </c>
      <c r="D16" s="19" t="s">
        <v>64</v>
      </c>
      <c r="E16" s="19" t="s">
        <v>30</v>
      </c>
      <c r="F16" s="19" t="s">
        <v>81</v>
      </c>
      <c r="G16" s="19" t="s">
        <v>82</v>
      </c>
      <c r="H16" s="19" t="s">
        <v>17</v>
      </c>
      <c r="I16" s="19">
        <v>5.75</v>
      </c>
      <c r="J16" s="19" t="s">
        <v>70</v>
      </c>
      <c r="K16" s="20"/>
    </row>
    <row r="17" ht="25" customHeight="1" spans="1:11">
      <c r="A17" s="18">
        <v>15</v>
      </c>
      <c r="B17" s="19" t="s">
        <v>83</v>
      </c>
      <c r="C17" s="19">
        <v>20205301116</v>
      </c>
      <c r="D17" s="19" t="s">
        <v>84</v>
      </c>
      <c r="E17" s="19" t="s">
        <v>85</v>
      </c>
      <c r="F17" s="19" t="s">
        <v>86</v>
      </c>
      <c r="G17" s="19" t="s">
        <v>87</v>
      </c>
      <c r="H17" s="19" t="s">
        <v>22</v>
      </c>
      <c r="I17" s="19">
        <v>14.37</v>
      </c>
      <c r="J17" s="19">
        <v>81</v>
      </c>
      <c r="K17" s="21"/>
    </row>
    <row r="18" ht="25" customHeight="1" spans="1:11">
      <c r="A18" s="18">
        <v>16</v>
      </c>
      <c r="B18" s="19" t="s">
        <v>88</v>
      </c>
      <c r="C18" s="19">
        <v>20226301235</v>
      </c>
      <c r="D18" s="19" t="s">
        <v>89</v>
      </c>
      <c r="E18" s="19" t="s">
        <v>85</v>
      </c>
      <c r="F18" s="19" t="s">
        <v>90</v>
      </c>
      <c r="G18" s="19" t="s">
        <v>91</v>
      </c>
      <c r="H18" s="19" t="s">
        <v>22</v>
      </c>
      <c r="I18" s="19">
        <v>14.7</v>
      </c>
      <c r="J18" s="19">
        <v>83</v>
      </c>
      <c r="K18" s="21"/>
    </row>
    <row r="19" ht="25" customHeight="1" spans="1:11">
      <c r="A19" s="18">
        <v>17</v>
      </c>
      <c r="B19" s="19" t="s">
        <v>92</v>
      </c>
      <c r="C19" s="19">
        <v>20226301266</v>
      </c>
      <c r="D19" s="19" t="s">
        <v>93</v>
      </c>
      <c r="E19" s="19" t="s">
        <v>85</v>
      </c>
      <c r="F19" s="19" t="s">
        <v>94</v>
      </c>
      <c r="G19" s="19" t="s">
        <v>91</v>
      </c>
      <c r="H19" s="19" t="s">
        <v>22</v>
      </c>
      <c r="I19" s="19">
        <v>15</v>
      </c>
      <c r="J19" s="22">
        <v>81</v>
      </c>
      <c r="K19" s="23"/>
    </row>
    <row r="20" ht="25" customHeight="1" spans="1:11">
      <c r="A20" s="18">
        <v>18</v>
      </c>
      <c r="B20" s="19" t="s">
        <v>95</v>
      </c>
      <c r="C20" s="19">
        <v>20205301272</v>
      </c>
      <c r="D20" s="19" t="s">
        <v>96</v>
      </c>
      <c r="E20" s="19" t="s">
        <v>97</v>
      </c>
      <c r="F20" s="19" t="s">
        <v>98</v>
      </c>
      <c r="G20" s="19" t="s">
        <v>99</v>
      </c>
      <c r="H20" s="19" t="s">
        <v>100</v>
      </c>
      <c r="I20" s="24">
        <v>18.42</v>
      </c>
      <c r="J20" s="19">
        <v>88</v>
      </c>
      <c r="K20" s="23"/>
    </row>
    <row r="21" ht="25" customHeight="1" spans="1:11">
      <c r="A21" s="18">
        <v>19</v>
      </c>
      <c r="B21" s="19" t="s">
        <v>101</v>
      </c>
      <c r="C21" s="19">
        <v>20205301378</v>
      </c>
      <c r="D21" s="19" t="s">
        <v>102</v>
      </c>
      <c r="E21" s="19" t="s">
        <v>103</v>
      </c>
      <c r="F21" s="19" t="s">
        <v>104</v>
      </c>
      <c r="G21" s="19" t="s">
        <v>105</v>
      </c>
      <c r="H21" s="19" t="s">
        <v>106</v>
      </c>
      <c r="I21" s="24">
        <v>16.47</v>
      </c>
      <c r="J21" s="19">
        <v>81</v>
      </c>
      <c r="K21" s="23"/>
    </row>
    <row r="22" ht="25" customHeight="1" spans="1:11">
      <c r="A22" s="18">
        <v>20</v>
      </c>
      <c r="B22" s="19" t="s">
        <v>107</v>
      </c>
      <c r="C22" s="19">
        <v>20205301366</v>
      </c>
      <c r="D22" s="19" t="s">
        <v>102</v>
      </c>
      <c r="E22" s="19" t="s">
        <v>103</v>
      </c>
      <c r="F22" s="19" t="s">
        <v>108</v>
      </c>
      <c r="G22" s="19" t="s">
        <v>105</v>
      </c>
      <c r="H22" s="19" t="s">
        <v>106</v>
      </c>
      <c r="I22" s="24">
        <v>16.21</v>
      </c>
      <c r="J22" s="19">
        <v>80</v>
      </c>
      <c r="K22" s="23"/>
    </row>
    <row r="23" ht="25" customHeight="1" spans="1:11">
      <c r="A23" s="18">
        <v>21</v>
      </c>
      <c r="B23" s="19" t="s">
        <v>109</v>
      </c>
      <c r="C23" s="19" t="s">
        <v>110</v>
      </c>
      <c r="D23" s="19" t="s">
        <v>111</v>
      </c>
      <c r="E23" s="19" t="s">
        <v>112</v>
      </c>
      <c r="F23" s="19" t="s">
        <v>113</v>
      </c>
      <c r="G23" s="19" t="s">
        <v>114</v>
      </c>
      <c r="H23" s="19" t="s">
        <v>17</v>
      </c>
      <c r="I23" s="24">
        <v>13.23</v>
      </c>
      <c r="J23" s="24">
        <v>88</v>
      </c>
      <c r="K23" s="23"/>
    </row>
    <row r="24" ht="25" customHeight="1" spans="1:11">
      <c r="A24" s="18">
        <v>22</v>
      </c>
      <c r="B24" s="19" t="s">
        <v>115</v>
      </c>
      <c r="C24" s="19" t="s">
        <v>116</v>
      </c>
      <c r="D24" s="19" t="s">
        <v>117</v>
      </c>
      <c r="E24" s="19" t="s">
        <v>112</v>
      </c>
      <c r="F24" s="19" t="s">
        <v>118</v>
      </c>
      <c r="G24" s="19" t="s">
        <v>119</v>
      </c>
      <c r="H24" s="19" t="s">
        <v>17</v>
      </c>
      <c r="I24" s="24">
        <v>12.55</v>
      </c>
      <c r="J24" s="24">
        <v>82</v>
      </c>
      <c r="K24" s="23"/>
    </row>
    <row r="25" ht="25" customHeight="1" spans="1:11">
      <c r="A25" s="18">
        <v>23</v>
      </c>
      <c r="B25" s="19" t="s">
        <v>120</v>
      </c>
      <c r="C25" s="19" t="s">
        <v>121</v>
      </c>
      <c r="D25" s="19" t="s">
        <v>117</v>
      </c>
      <c r="E25" s="19" t="s">
        <v>112</v>
      </c>
      <c r="F25" s="19" t="s">
        <v>122</v>
      </c>
      <c r="G25" s="19" t="s">
        <v>123</v>
      </c>
      <c r="H25" s="19" t="s">
        <v>17</v>
      </c>
      <c r="I25" s="24">
        <v>12.01</v>
      </c>
      <c r="J25" s="24">
        <v>89</v>
      </c>
      <c r="K25" s="23"/>
    </row>
    <row r="26" ht="25" customHeight="1" spans="1:11">
      <c r="A26" s="18">
        <v>24</v>
      </c>
      <c r="B26" s="19" t="s">
        <v>124</v>
      </c>
      <c r="C26" s="19" t="s">
        <v>125</v>
      </c>
      <c r="D26" s="19" t="s">
        <v>117</v>
      </c>
      <c r="E26" s="19" t="s">
        <v>112</v>
      </c>
      <c r="F26" s="19" t="s">
        <v>126</v>
      </c>
      <c r="G26" s="19" t="s">
        <v>127</v>
      </c>
      <c r="H26" s="19" t="s">
        <v>17</v>
      </c>
      <c r="I26" s="24">
        <v>15.85</v>
      </c>
      <c r="J26" s="24">
        <v>80</v>
      </c>
      <c r="K26" s="23"/>
    </row>
    <row r="27" ht="25" customHeight="1" spans="1:11">
      <c r="A27" s="18">
        <v>25</v>
      </c>
      <c r="B27" s="19" t="s">
        <v>128</v>
      </c>
      <c r="C27" s="26" t="s">
        <v>129</v>
      </c>
      <c r="D27" s="19" t="s">
        <v>130</v>
      </c>
      <c r="E27" s="19" t="s">
        <v>131</v>
      </c>
      <c r="F27" s="19" t="s">
        <v>132</v>
      </c>
      <c r="G27" s="19" t="s">
        <v>133</v>
      </c>
      <c r="H27" s="19" t="s">
        <v>17</v>
      </c>
      <c r="I27" s="19">
        <v>14.46</v>
      </c>
      <c r="J27" s="19">
        <v>84</v>
      </c>
      <c r="K27" s="23"/>
    </row>
    <row r="28" ht="25" customHeight="1" spans="1:11">
      <c r="A28" s="18">
        <v>26</v>
      </c>
      <c r="B28" s="19" t="s">
        <v>134</v>
      </c>
      <c r="C28" s="26" t="s">
        <v>135</v>
      </c>
      <c r="D28" s="19" t="s">
        <v>130</v>
      </c>
      <c r="E28" s="19" t="s">
        <v>131</v>
      </c>
      <c r="F28" s="19" t="s">
        <v>136</v>
      </c>
      <c r="G28" s="19" t="s">
        <v>137</v>
      </c>
      <c r="H28" s="19" t="s">
        <v>17</v>
      </c>
      <c r="I28" s="19">
        <v>15.12</v>
      </c>
      <c r="J28" s="19">
        <v>80</v>
      </c>
      <c r="K28" s="23"/>
    </row>
    <row r="29" ht="25" customHeight="1" spans="1:11">
      <c r="A29" s="18">
        <v>27</v>
      </c>
      <c r="B29" s="19" t="s">
        <v>138</v>
      </c>
      <c r="C29" s="19">
        <v>20205301071</v>
      </c>
      <c r="D29" s="19" t="s">
        <v>139</v>
      </c>
      <c r="E29" s="19" t="s">
        <v>131</v>
      </c>
      <c r="F29" s="19" t="s">
        <v>140</v>
      </c>
      <c r="G29" s="19" t="s">
        <v>141</v>
      </c>
      <c r="H29" s="19" t="s">
        <v>106</v>
      </c>
      <c r="I29" s="19">
        <v>17.59</v>
      </c>
      <c r="J29" s="19">
        <v>82</v>
      </c>
      <c r="K29" s="23"/>
    </row>
    <row r="30" ht="25" customHeight="1" spans="1:11">
      <c r="A30" s="18">
        <v>28</v>
      </c>
      <c r="B30" s="7" t="s">
        <v>142</v>
      </c>
      <c r="C30" s="7">
        <v>20205281378</v>
      </c>
      <c r="D30" s="7" t="s">
        <v>143</v>
      </c>
      <c r="E30" s="7" t="s">
        <v>144</v>
      </c>
      <c r="F30" s="7" t="s">
        <v>145</v>
      </c>
      <c r="G30" s="7" t="s">
        <v>146</v>
      </c>
      <c r="H30" s="7" t="s">
        <v>147</v>
      </c>
      <c r="I30" s="7">
        <v>19.13</v>
      </c>
      <c r="J30" s="7">
        <v>82</v>
      </c>
      <c r="K30" s="25"/>
    </row>
    <row r="31" ht="25" customHeight="1" spans="1:11">
      <c r="A31" s="18">
        <v>29</v>
      </c>
      <c r="B31" s="7" t="s">
        <v>148</v>
      </c>
      <c r="C31" s="7">
        <v>20205281016</v>
      </c>
      <c r="D31" s="7" t="s">
        <v>149</v>
      </c>
      <c r="E31" s="7" t="s">
        <v>150</v>
      </c>
      <c r="F31" s="7" t="s">
        <v>151</v>
      </c>
      <c r="G31" s="7" t="s">
        <v>152</v>
      </c>
      <c r="H31" s="7" t="s">
        <v>22</v>
      </c>
      <c r="I31" s="7">
        <v>12.91</v>
      </c>
      <c r="J31" s="7">
        <v>82</v>
      </c>
      <c r="K31" s="25"/>
    </row>
    <row r="32" ht="25" customHeight="1" spans="1:11">
      <c r="A32" s="18">
        <v>30</v>
      </c>
      <c r="B32" s="7" t="s">
        <v>153</v>
      </c>
      <c r="C32" s="7">
        <v>20205281577</v>
      </c>
      <c r="D32" s="7" t="s">
        <v>154</v>
      </c>
      <c r="E32" s="7" t="s">
        <v>144</v>
      </c>
      <c r="F32" s="7" t="s">
        <v>155</v>
      </c>
      <c r="G32" s="7" t="s">
        <v>156</v>
      </c>
      <c r="H32" s="7" t="s">
        <v>147</v>
      </c>
      <c r="I32" s="7">
        <v>13.13</v>
      </c>
      <c r="J32" s="7">
        <v>83</v>
      </c>
      <c r="K32" s="25"/>
    </row>
    <row r="33" ht="25" customHeight="1" spans="1:11">
      <c r="A33" s="18">
        <v>31</v>
      </c>
      <c r="B33" s="7" t="s">
        <v>157</v>
      </c>
      <c r="C33" s="7">
        <v>20226281109</v>
      </c>
      <c r="D33" s="7" t="s">
        <v>158</v>
      </c>
      <c r="E33" s="7" t="s">
        <v>150</v>
      </c>
      <c r="F33" s="7" t="s">
        <v>159</v>
      </c>
      <c r="G33" s="7" t="s">
        <v>160</v>
      </c>
      <c r="H33" s="7" t="s">
        <v>22</v>
      </c>
      <c r="I33" s="7">
        <v>17.21</v>
      </c>
      <c r="J33" s="7">
        <v>83</v>
      </c>
      <c r="K33" s="25"/>
    </row>
    <row r="34" ht="25" customHeight="1" spans="1:11">
      <c r="A34" s="18">
        <v>32</v>
      </c>
      <c r="B34" s="7" t="s">
        <v>161</v>
      </c>
      <c r="C34" s="7">
        <v>20205251098</v>
      </c>
      <c r="D34" s="7" t="s">
        <v>162</v>
      </c>
      <c r="E34" s="7" t="s">
        <v>144</v>
      </c>
      <c r="F34" s="7" t="s">
        <v>163</v>
      </c>
      <c r="G34" s="7" t="s">
        <v>164</v>
      </c>
      <c r="H34" s="7" t="s">
        <v>165</v>
      </c>
      <c r="I34" s="7">
        <v>5.87</v>
      </c>
      <c r="J34" s="7">
        <v>84</v>
      </c>
      <c r="K34" s="25"/>
    </row>
    <row r="35" ht="25" customHeight="1" spans="1:11">
      <c r="A35" s="18">
        <v>33</v>
      </c>
      <c r="B35" s="7" t="s">
        <v>166</v>
      </c>
      <c r="C35" s="7">
        <v>20205281155</v>
      </c>
      <c r="D35" s="7" t="s">
        <v>167</v>
      </c>
      <c r="E35" s="7" t="s">
        <v>150</v>
      </c>
      <c r="F35" s="7" t="s">
        <v>168</v>
      </c>
      <c r="G35" s="7" t="s">
        <v>169</v>
      </c>
      <c r="H35" s="7" t="s">
        <v>170</v>
      </c>
      <c r="I35" s="7">
        <v>9.13</v>
      </c>
      <c r="J35" s="7">
        <v>84</v>
      </c>
      <c r="K35" s="25"/>
    </row>
    <row r="36" ht="25" customHeight="1" spans="1:11">
      <c r="A36" s="18">
        <v>34</v>
      </c>
      <c r="B36" s="7" t="s">
        <v>171</v>
      </c>
      <c r="C36" s="7">
        <v>20205251217</v>
      </c>
      <c r="D36" s="7" t="s">
        <v>162</v>
      </c>
      <c r="E36" s="7" t="s">
        <v>144</v>
      </c>
      <c r="F36" s="7" t="s">
        <v>172</v>
      </c>
      <c r="G36" s="7" t="s">
        <v>173</v>
      </c>
      <c r="H36" s="7" t="s">
        <v>174</v>
      </c>
      <c r="I36" s="7">
        <v>17.16</v>
      </c>
      <c r="J36" s="7">
        <v>85</v>
      </c>
      <c r="K36" s="25"/>
    </row>
    <row r="37" ht="25" customHeight="1" spans="1:11">
      <c r="A37" s="18">
        <v>35</v>
      </c>
      <c r="B37" s="7" t="s">
        <v>175</v>
      </c>
      <c r="C37" s="7">
        <v>20205251460</v>
      </c>
      <c r="D37" s="7" t="s">
        <v>176</v>
      </c>
      <c r="E37" s="7" t="s">
        <v>177</v>
      </c>
      <c r="F37" s="7" t="s">
        <v>178</v>
      </c>
      <c r="G37" s="7" t="s">
        <v>179</v>
      </c>
      <c r="H37" s="7" t="s">
        <v>180</v>
      </c>
      <c r="I37" s="7">
        <v>14.83</v>
      </c>
      <c r="J37" s="7">
        <v>85</v>
      </c>
      <c r="K37" s="25"/>
    </row>
    <row r="38" ht="25" customHeight="1" spans="1:11">
      <c r="A38" s="18">
        <v>36</v>
      </c>
      <c r="B38" s="7" t="s">
        <v>181</v>
      </c>
      <c r="C38" s="7">
        <v>20205281361</v>
      </c>
      <c r="D38" s="7" t="s">
        <v>143</v>
      </c>
      <c r="E38" s="7" t="s">
        <v>144</v>
      </c>
      <c r="F38" s="7" t="s">
        <v>182</v>
      </c>
      <c r="G38" s="7" t="s">
        <v>183</v>
      </c>
      <c r="H38" s="7" t="s">
        <v>170</v>
      </c>
      <c r="I38" s="7">
        <v>13.24</v>
      </c>
      <c r="J38" s="7">
        <v>85</v>
      </c>
      <c r="K38" s="25"/>
    </row>
    <row r="39" ht="25" customHeight="1" spans="1:11">
      <c r="A39" s="18">
        <v>37</v>
      </c>
      <c r="B39" s="7" t="s">
        <v>184</v>
      </c>
      <c r="C39" s="7">
        <v>20205261083</v>
      </c>
      <c r="D39" s="7" t="s">
        <v>185</v>
      </c>
      <c r="E39" s="7" t="s">
        <v>150</v>
      </c>
      <c r="F39" s="7" t="s">
        <v>186</v>
      </c>
      <c r="G39" s="7" t="s">
        <v>187</v>
      </c>
      <c r="H39" s="7" t="s">
        <v>22</v>
      </c>
      <c r="I39" s="7">
        <v>8.75</v>
      </c>
      <c r="J39" s="7">
        <v>85</v>
      </c>
      <c r="K39" s="25"/>
    </row>
    <row r="40" ht="25" customHeight="1" spans="1:11">
      <c r="A40" s="18">
        <v>38</v>
      </c>
      <c r="B40" s="7" t="s">
        <v>188</v>
      </c>
      <c r="C40" s="7">
        <v>20205281020</v>
      </c>
      <c r="D40" s="7" t="s">
        <v>149</v>
      </c>
      <c r="E40" s="7" t="s">
        <v>150</v>
      </c>
      <c r="F40" s="7" t="s">
        <v>189</v>
      </c>
      <c r="G40" s="7" t="s">
        <v>152</v>
      </c>
      <c r="H40" s="7" t="s">
        <v>22</v>
      </c>
      <c r="I40" s="7">
        <v>12.26</v>
      </c>
      <c r="J40" s="7">
        <v>88</v>
      </c>
      <c r="K40" s="25"/>
    </row>
    <row r="41" ht="25" customHeight="1" spans="1:11">
      <c r="A41" s="18">
        <v>39</v>
      </c>
      <c r="B41" s="7" t="s">
        <v>190</v>
      </c>
      <c r="C41" s="7" t="s">
        <v>191</v>
      </c>
      <c r="D41" s="7" t="s">
        <v>192</v>
      </c>
      <c r="E41" s="7" t="s">
        <v>193</v>
      </c>
      <c r="F41" s="7" t="s">
        <v>194</v>
      </c>
      <c r="G41" s="7" t="s">
        <v>195</v>
      </c>
      <c r="H41" s="7" t="s">
        <v>170</v>
      </c>
      <c r="I41" s="7" t="s">
        <v>196</v>
      </c>
      <c r="J41" s="7">
        <v>84</v>
      </c>
      <c r="K41" s="20"/>
    </row>
    <row r="42" ht="25" customHeight="1" spans="1:11">
      <c r="A42" s="18">
        <v>40</v>
      </c>
      <c r="B42" s="7" t="s">
        <v>197</v>
      </c>
      <c r="C42" s="7" t="s">
        <v>198</v>
      </c>
      <c r="D42" s="7" t="s">
        <v>199</v>
      </c>
      <c r="E42" s="7" t="s">
        <v>200</v>
      </c>
      <c r="F42" s="7" t="s">
        <v>201</v>
      </c>
      <c r="G42" s="7" t="s">
        <v>202</v>
      </c>
      <c r="H42" s="7" t="s">
        <v>17</v>
      </c>
      <c r="I42" s="7">
        <v>0.0731</v>
      </c>
      <c r="J42" s="7">
        <v>85</v>
      </c>
      <c r="K42" s="20"/>
    </row>
    <row r="43" ht="25" customHeight="1" spans="1:11">
      <c r="A43" s="18">
        <v>41</v>
      </c>
      <c r="B43" s="7" t="s">
        <v>203</v>
      </c>
      <c r="C43" s="7" t="s">
        <v>204</v>
      </c>
      <c r="D43" s="7" t="s">
        <v>199</v>
      </c>
      <c r="E43" s="7" t="s">
        <v>200</v>
      </c>
      <c r="F43" s="7" t="s">
        <v>205</v>
      </c>
      <c r="G43" s="7" t="s">
        <v>206</v>
      </c>
      <c r="H43" s="7" t="s">
        <v>60</v>
      </c>
      <c r="I43" s="7">
        <v>0.1304</v>
      </c>
      <c r="J43" s="7">
        <v>85</v>
      </c>
      <c r="K43" s="20"/>
    </row>
    <row r="44" ht="25" customHeight="1" spans="1:11">
      <c r="A44" s="18">
        <v>42</v>
      </c>
      <c r="B44" s="7" t="s">
        <v>207</v>
      </c>
      <c r="C44" s="7" t="s">
        <v>208</v>
      </c>
      <c r="D44" s="7" t="s">
        <v>199</v>
      </c>
      <c r="E44" s="7" t="s">
        <v>200</v>
      </c>
      <c r="F44" s="7" t="s">
        <v>209</v>
      </c>
      <c r="G44" s="7" t="s">
        <v>210</v>
      </c>
      <c r="H44" s="7" t="s">
        <v>60</v>
      </c>
      <c r="I44" s="7">
        <v>0.1403</v>
      </c>
      <c r="J44" s="7">
        <v>84</v>
      </c>
      <c r="K44" s="20"/>
    </row>
    <row r="45" ht="25" customHeight="1" spans="1:11">
      <c r="A45" s="18">
        <v>43</v>
      </c>
      <c r="B45" s="7" t="s">
        <v>211</v>
      </c>
      <c r="C45" s="7" t="s">
        <v>212</v>
      </c>
      <c r="D45" s="7" t="s">
        <v>213</v>
      </c>
      <c r="E45" s="7" t="s">
        <v>200</v>
      </c>
      <c r="F45" s="7" t="s">
        <v>214</v>
      </c>
      <c r="G45" s="7" t="s">
        <v>215</v>
      </c>
      <c r="H45" s="7" t="s">
        <v>22</v>
      </c>
      <c r="I45" s="7">
        <v>0.1837</v>
      </c>
      <c r="J45" s="7">
        <v>84</v>
      </c>
      <c r="K45" s="20"/>
    </row>
    <row r="46" ht="25" customHeight="1" spans="1:11">
      <c r="A46" s="18">
        <v>44</v>
      </c>
      <c r="B46" s="7" t="s">
        <v>216</v>
      </c>
      <c r="C46" s="7" t="s">
        <v>217</v>
      </c>
      <c r="D46" s="7" t="s">
        <v>218</v>
      </c>
      <c r="E46" s="7" t="s">
        <v>200</v>
      </c>
      <c r="F46" s="7" t="s">
        <v>219</v>
      </c>
      <c r="G46" s="7" t="s">
        <v>220</v>
      </c>
      <c r="H46" s="7" t="s">
        <v>170</v>
      </c>
      <c r="I46" s="7">
        <v>0.1665</v>
      </c>
      <c r="J46" s="7">
        <v>86</v>
      </c>
      <c r="K46" s="20"/>
    </row>
    <row r="47" ht="25" customHeight="1" spans="1:11">
      <c r="A47" s="18">
        <v>45</v>
      </c>
      <c r="B47" s="7" t="s">
        <v>221</v>
      </c>
      <c r="C47" s="7" t="s">
        <v>222</v>
      </c>
      <c r="D47" s="7" t="s">
        <v>223</v>
      </c>
      <c r="E47" s="7" t="s">
        <v>200</v>
      </c>
      <c r="F47" s="7" t="s">
        <v>224</v>
      </c>
      <c r="G47" s="7" t="s">
        <v>206</v>
      </c>
      <c r="H47" s="7" t="s">
        <v>60</v>
      </c>
      <c r="I47" s="7">
        <v>0.0552</v>
      </c>
      <c r="J47" s="7">
        <v>90</v>
      </c>
      <c r="K47" s="20"/>
    </row>
    <row r="48" ht="25" customHeight="1" spans="1:11">
      <c r="A48" s="18">
        <v>46</v>
      </c>
      <c r="B48" s="7" t="s">
        <v>225</v>
      </c>
      <c r="C48" s="7" t="s">
        <v>226</v>
      </c>
      <c r="D48" s="7" t="s">
        <v>223</v>
      </c>
      <c r="E48" s="7" t="s">
        <v>200</v>
      </c>
      <c r="F48" s="7" t="s">
        <v>227</v>
      </c>
      <c r="G48" s="7" t="s">
        <v>228</v>
      </c>
      <c r="H48" s="7" t="s">
        <v>22</v>
      </c>
      <c r="I48" s="7">
        <v>0.108</v>
      </c>
      <c r="J48" s="7">
        <v>84</v>
      </c>
      <c r="K48" s="20"/>
    </row>
    <row r="49" ht="25" customHeight="1" spans="1:11">
      <c r="A49" s="18">
        <v>47</v>
      </c>
      <c r="B49" s="7" t="s">
        <v>229</v>
      </c>
      <c r="C49" s="7" t="s">
        <v>230</v>
      </c>
      <c r="D49" s="7" t="s">
        <v>231</v>
      </c>
      <c r="E49" s="7" t="s">
        <v>232</v>
      </c>
      <c r="F49" s="7" t="s">
        <v>233</v>
      </c>
      <c r="G49" s="7" t="s">
        <v>234</v>
      </c>
      <c r="H49" s="7" t="s">
        <v>22</v>
      </c>
      <c r="I49" s="7">
        <v>0.0611</v>
      </c>
      <c r="J49" s="7">
        <v>85</v>
      </c>
      <c r="K49" s="20"/>
    </row>
    <row r="50" ht="25" customHeight="1" spans="1:11">
      <c r="A50" s="18">
        <v>48</v>
      </c>
      <c r="B50" s="7" t="s">
        <v>235</v>
      </c>
      <c r="C50" s="7" t="s">
        <v>236</v>
      </c>
      <c r="D50" s="7" t="s">
        <v>237</v>
      </c>
      <c r="E50" s="7" t="s">
        <v>238</v>
      </c>
      <c r="F50" s="7" t="s">
        <v>239</v>
      </c>
      <c r="G50" s="7" t="s">
        <v>240</v>
      </c>
      <c r="H50" s="7" t="s">
        <v>17</v>
      </c>
      <c r="I50" s="7">
        <v>12.69</v>
      </c>
      <c r="J50" s="7" t="s">
        <v>241</v>
      </c>
      <c r="K50" s="7"/>
    </row>
    <row r="51" ht="25" customHeight="1" spans="1:11">
      <c r="A51" s="18">
        <v>49</v>
      </c>
      <c r="B51" s="7" t="s">
        <v>242</v>
      </c>
      <c r="C51" s="7">
        <v>20205251064</v>
      </c>
      <c r="D51" s="7" t="s">
        <v>243</v>
      </c>
      <c r="E51" s="7" t="s">
        <v>238</v>
      </c>
      <c r="F51" s="7" t="s">
        <v>244</v>
      </c>
      <c r="G51" s="7" t="s">
        <v>245</v>
      </c>
      <c r="H51" s="7" t="s">
        <v>22</v>
      </c>
      <c r="I51" s="7">
        <v>18.66</v>
      </c>
      <c r="J51" s="7" t="s">
        <v>246</v>
      </c>
      <c r="K51" s="7"/>
    </row>
    <row r="52" ht="25" customHeight="1" spans="1:11">
      <c r="A52" s="18">
        <v>50</v>
      </c>
      <c r="B52" s="7" t="s">
        <v>247</v>
      </c>
      <c r="C52" s="7" t="s">
        <v>248</v>
      </c>
      <c r="D52" s="7" t="s">
        <v>243</v>
      </c>
      <c r="E52" s="7" t="s">
        <v>238</v>
      </c>
      <c r="F52" s="7" t="s">
        <v>249</v>
      </c>
      <c r="G52" s="7" t="s">
        <v>250</v>
      </c>
      <c r="H52" s="7" t="s">
        <v>17</v>
      </c>
      <c r="I52" s="7">
        <v>18.07</v>
      </c>
      <c r="J52" s="7" t="s">
        <v>251</v>
      </c>
      <c r="K52" s="7"/>
    </row>
    <row r="53" ht="25" customHeight="1" spans="1:11">
      <c r="A53" s="18">
        <v>51</v>
      </c>
      <c r="B53" s="7" t="s">
        <v>252</v>
      </c>
      <c r="C53" s="7" t="s">
        <v>253</v>
      </c>
      <c r="D53" s="7" t="s">
        <v>254</v>
      </c>
      <c r="E53" s="7" t="s">
        <v>238</v>
      </c>
      <c r="F53" s="7" t="s">
        <v>255</v>
      </c>
      <c r="G53" s="7" t="s">
        <v>256</v>
      </c>
      <c r="H53" s="7" t="s">
        <v>22</v>
      </c>
      <c r="I53" s="7">
        <v>6.47</v>
      </c>
      <c r="J53" s="7" t="s">
        <v>251</v>
      </c>
      <c r="K53" s="7"/>
    </row>
    <row r="54" ht="25" customHeight="1" spans="1:11">
      <c r="A54" s="18">
        <v>52</v>
      </c>
      <c r="B54" s="7" t="s">
        <v>257</v>
      </c>
      <c r="C54" s="7" t="str">
        <f>VLOOKUP($B54,[1]Sheet1!$B:$P,2,FALSE)</f>
        <v>20205271060</v>
      </c>
      <c r="D54" s="7" t="str">
        <f>VLOOKUP($B54,[1]Sheet1!$B:$P,3,FALSE)</f>
        <v>2020级人力资源管理2班</v>
      </c>
      <c r="E54" s="7" t="s">
        <v>258</v>
      </c>
      <c r="F54" s="7" t="str">
        <f>VLOOKUP($B54,[1]Sheet1!$B:$P,4,FALSE)</f>
        <v>四川恒湾科技公司员工培训流程优化研究</v>
      </c>
      <c r="G54" s="7" t="str">
        <f>VLOOKUP($B54,[1]Sheet1!$B:$P,6,FALSE)</f>
        <v>董帅</v>
      </c>
      <c r="H54" s="7" t="str">
        <f>VLOOKUP($B54,[1]Sheet1!$B:$P,7,FALSE)</f>
        <v>副教授</v>
      </c>
      <c r="I54" s="7" t="str">
        <f>VLOOKUP($B54,[1]Sheet1!$B:$P,15,FALSE)</f>
        <v>10.8</v>
      </c>
      <c r="J54" s="7" t="str">
        <f>VLOOKUP($B54,[1]Sheet1!$B:$P,13,FALSE)</f>
        <v>89</v>
      </c>
      <c r="K54" s="7"/>
    </row>
    <row r="55" ht="25" customHeight="1" spans="1:11">
      <c r="A55" s="18">
        <v>53</v>
      </c>
      <c r="B55" s="7" t="s">
        <v>259</v>
      </c>
      <c r="C55" s="7" t="str">
        <f>VLOOKUP($B55,[1]Sheet1!$B:$P,2,FALSE)</f>
        <v>20205271090</v>
      </c>
      <c r="D55" s="7" t="str">
        <f>VLOOKUP($B55,[1]Sheet1!$B:$P,3,FALSE)</f>
        <v>2020级人力资源管理2班</v>
      </c>
      <c r="E55" s="7" t="s">
        <v>258</v>
      </c>
      <c r="F55" s="7" t="str">
        <f>VLOOKUP($B55,[1]Sheet1!$B:$P,4,FALSE)</f>
        <v>康特恩科技有限公司员工满意度提升策略研究</v>
      </c>
      <c r="G55" s="7" t="str">
        <f>VLOOKUP($B55,[1]Sheet1!$B:$P,6,FALSE)</f>
        <v>陈玲</v>
      </c>
      <c r="H55" s="7" t="str">
        <f>VLOOKUP($B55,[1]Sheet1!$B:$P,7,FALSE)</f>
        <v>讲师</v>
      </c>
      <c r="I55" s="7" t="str">
        <f>VLOOKUP($B55,[1]Sheet1!$B:$P,15,FALSE)</f>
        <v>14.25</v>
      </c>
      <c r="J55" s="7" t="str">
        <f>VLOOKUP($B55,[1]Sheet1!$B:$P,13,FALSE)</f>
        <v>88</v>
      </c>
      <c r="K55" s="7"/>
    </row>
    <row r="56" ht="25" customHeight="1" spans="1:11">
      <c r="A56" s="18">
        <v>54</v>
      </c>
      <c r="B56" s="7" t="s">
        <v>260</v>
      </c>
      <c r="C56" s="7" t="str">
        <f>VLOOKUP($B56,[1]Sheet1!$B:$P,2,FALSE)</f>
        <v>20205271019</v>
      </c>
      <c r="D56" s="7" t="str">
        <f>VLOOKUP($B56,[1]Sheet1!$B:$P,3,FALSE)</f>
        <v>2020级人力资源管理1班</v>
      </c>
      <c r="E56" s="7" t="s">
        <v>258</v>
      </c>
      <c r="F56" s="7" t="str">
        <f>VLOOKUP($B56,[1]Sheet1!$B:$P,4,FALSE)</f>
        <v>S建筑公司经营部员工绩效考核体系优化研究</v>
      </c>
      <c r="G56" s="7" t="str">
        <f>VLOOKUP($B56,[1]Sheet1!$B:$P,6,FALSE)</f>
        <v>王小艳</v>
      </c>
      <c r="H56" s="7" t="str">
        <f>VLOOKUP($B56,[1]Sheet1!$B:$P,7,FALSE)</f>
        <v>副教授</v>
      </c>
      <c r="I56" s="7" t="str">
        <f>VLOOKUP($B56,[1]Sheet1!$B:$P,15,FALSE)</f>
        <v>19.75</v>
      </c>
      <c r="J56" s="7" t="str">
        <f>VLOOKUP($B56,[1]Sheet1!$B:$P,13,FALSE)</f>
        <v>86</v>
      </c>
      <c r="K56" s="7"/>
    </row>
    <row r="57" ht="25" customHeight="1" spans="1:11">
      <c r="A57" s="18">
        <v>55</v>
      </c>
      <c r="B57" s="7" t="s">
        <v>261</v>
      </c>
      <c r="C57" s="7" t="str">
        <f>VLOOKUP($B57,[1]Sheet1!$B:$P,2,FALSE)</f>
        <v>20205251192</v>
      </c>
      <c r="D57" s="7" t="str">
        <f>VLOOKUP($B57,[1]Sheet1!$B:$P,3,FALSE)</f>
        <v>2020级人力资源管理2班</v>
      </c>
      <c r="E57" s="7" t="s">
        <v>258</v>
      </c>
      <c r="F57" s="7" t="str">
        <f>VLOOKUP($B57,[1]Sheet1!$B:$P,4,FALSE)</f>
        <v>厦门康莱德酒店基层员工培训问题及对策研究</v>
      </c>
      <c r="G57" s="7" t="str">
        <f>VLOOKUP($B57,[1]Sheet1!$B:$P,6,FALSE)</f>
        <v>关晓月</v>
      </c>
      <c r="H57" s="7" t="str">
        <f>VLOOKUP($B57,[1]Sheet1!$B:$P,7,FALSE)</f>
        <v>副教授</v>
      </c>
      <c r="I57" s="7" t="str">
        <f>VLOOKUP($B57,[1]Sheet1!$B:$P,15,FALSE)</f>
        <v>19.77</v>
      </c>
      <c r="J57" s="7" t="str">
        <f>VLOOKUP($B57,[1]Sheet1!$B:$P,13,FALSE)</f>
        <v>86</v>
      </c>
      <c r="K57" s="7"/>
    </row>
    <row r="58" ht="25" customHeight="1" spans="1:11">
      <c r="A58" s="18">
        <v>56</v>
      </c>
      <c r="B58" s="7" t="s">
        <v>262</v>
      </c>
      <c r="C58" s="7" t="str">
        <f>VLOOKUP($B58,[1]Sheet1!$B:$P,2,FALSE)</f>
        <v>20226271275</v>
      </c>
      <c r="D58" s="7" t="str">
        <f>VLOOKUP($B58,[1]Sheet1!$B:$P,3,FALSE)</f>
        <v>2020级人力资源管理3班</v>
      </c>
      <c r="E58" s="7" t="s">
        <v>258</v>
      </c>
      <c r="F58" s="7" t="str">
        <f>VLOOKUP($B58,[1]Sheet1!$B:$P,4,FALSE)</f>
        <v>西昌z公司门店员工薪酬体系优化研究</v>
      </c>
      <c r="G58" s="7" t="str">
        <f>VLOOKUP($B58,[1]Sheet1!$B:$P,6,FALSE)</f>
        <v>王小艳</v>
      </c>
      <c r="H58" s="7" t="str">
        <f>VLOOKUP($B58,[1]Sheet1!$B:$P,7,FALSE)</f>
        <v>副教授</v>
      </c>
      <c r="I58" s="7" t="str">
        <f>VLOOKUP($B58,[1]Sheet1!$B:$P,15,FALSE)</f>
        <v>17.71</v>
      </c>
      <c r="J58" s="7" t="str">
        <f>VLOOKUP($B58,[1]Sheet1!$B:$P,13,FALSE)</f>
        <v>86</v>
      </c>
      <c r="K58" s="7"/>
    </row>
    <row r="59" ht="25" customHeight="1" spans="1:11">
      <c r="A59" s="18">
        <v>57</v>
      </c>
      <c r="B59" s="7" t="s">
        <v>263</v>
      </c>
      <c r="C59" s="7" t="str">
        <f>VLOOKUP($B59,[2]Sheet1!$B:$P,2,FALSE)</f>
        <v>20205271197</v>
      </c>
      <c r="D59" s="7" t="str">
        <f>VLOOKUP($B59,[2]Sheet1!$B:$P,3,FALSE)</f>
        <v>2020级市场营销2班</v>
      </c>
      <c r="E59" s="7" t="s">
        <v>264</v>
      </c>
      <c r="F59" s="7" t="str">
        <f>VLOOKUP($B59,[2]Sheet1!$B:$P,4,FALSE)</f>
        <v>基于体验营销视角下福林堂品牌活化策略研究</v>
      </c>
      <c r="G59" s="7" t="str">
        <f>VLOOKUP($B59,[2]Sheet1!$B:$P,6,FALSE)</f>
        <v>彭姣</v>
      </c>
      <c r="H59" s="7" t="str">
        <f>VLOOKUP($B59,[2]Sheet1!$B:$P,7,FALSE)</f>
        <v>助教</v>
      </c>
      <c r="I59" s="7" t="str">
        <f>VLOOKUP($B59,[2]Sheet1!$B:$P,15,FALSE)</f>
        <v>7.74</v>
      </c>
      <c r="J59" s="7" t="str">
        <f>VLOOKUP($B59,[2]Sheet1!$B:$P,13,FALSE)</f>
        <v>84</v>
      </c>
      <c r="K59" s="7"/>
    </row>
    <row r="60" ht="25" customHeight="1" spans="1:11">
      <c r="A60" s="18">
        <v>58</v>
      </c>
      <c r="B60" s="7" t="s">
        <v>265</v>
      </c>
      <c r="C60" s="7" t="str">
        <f>VLOOKUP($B60,[2]Sheet1!$B:$P,2,FALSE)</f>
        <v>20205271130</v>
      </c>
      <c r="D60" s="7" t="str">
        <f>VLOOKUP($B60,[2]Sheet1!$B:$P,3,FALSE)</f>
        <v>2020级市场营销1班</v>
      </c>
      <c r="E60" s="7" t="s">
        <v>264</v>
      </c>
      <c r="F60" s="7" t="str">
        <f>VLOOKUP($B60,[2]Sheet1!$B:$P,4,FALSE)</f>
        <v>泡泡玛特成都市场产品策略研究</v>
      </c>
      <c r="G60" s="7" t="str">
        <f>VLOOKUP($B60,[2]Sheet1!$B:$P,6,FALSE)</f>
        <v>彭姣</v>
      </c>
      <c r="H60" s="7" t="str">
        <f>VLOOKUP($B60,[2]Sheet1!$B:$P,7,FALSE)</f>
        <v>助教</v>
      </c>
      <c r="I60" s="7" t="str">
        <f>VLOOKUP($B60,[2]Sheet1!$B:$P,15,FALSE)</f>
        <v>11.71</v>
      </c>
      <c r="J60" s="7" t="str">
        <f>VLOOKUP($B60,[2]Sheet1!$B:$P,13,FALSE)</f>
        <v>84</v>
      </c>
      <c r="K60" s="7"/>
    </row>
    <row r="61" ht="25" customHeight="1" spans="1:11">
      <c r="A61" s="18">
        <v>59</v>
      </c>
      <c r="B61" s="7" t="s">
        <v>266</v>
      </c>
      <c r="C61" s="7" t="str">
        <f>VLOOKUP($B61,[2]Sheet1!$B:$P,2,FALSE)</f>
        <v>20205271125</v>
      </c>
      <c r="D61" s="7" t="str">
        <f>VLOOKUP($B61,[2]Sheet1!$B:$P,3,FALSE)</f>
        <v>2020级市场营销1班</v>
      </c>
      <c r="E61" s="7" t="s">
        <v>264</v>
      </c>
      <c r="F61" s="7" t="str">
        <f>VLOOKUP($B61,[2]Sheet1!$B:$P,4,FALSE)</f>
        <v>库迪咖啡产品策略研究</v>
      </c>
      <c r="G61" s="7" t="str">
        <f>VLOOKUP($B61,[2]Sheet1!$B:$P,6,FALSE)</f>
        <v>陈锦晟</v>
      </c>
      <c r="H61" s="7" t="str">
        <f>VLOOKUP($B61,[2]Sheet1!$B:$P,7,FALSE)</f>
        <v>助教</v>
      </c>
      <c r="I61" s="7" t="str">
        <f>VLOOKUP($B61,[2]Sheet1!$B:$P,15,FALSE)</f>
        <v>14.15</v>
      </c>
      <c r="J61" s="7" t="str">
        <f>VLOOKUP($B61,[2]Sheet1!$B:$P,13,FALSE)</f>
        <v>83</v>
      </c>
      <c r="K61" s="7"/>
    </row>
    <row r="62" ht="25" customHeight="1" spans="1:11">
      <c r="A62" s="18">
        <v>60</v>
      </c>
      <c r="B62" s="7" t="s">
        <v>267</v>
      </c>
      <c r="C62" s="7" t="str">
        <f>VLOOKUP($B62,[2]Sheet1!$B:$P,2,FALSE)</f>
        <v>20205271174</v>
      </c>
      <c r="D62" s="7" t="str">
        <f>VLOOKUP($B62,[2]Sheet1!$B:$P,3,FALSE)</f>
        <v>2020级市场营销2班</v>
      </c>
      <c r="E62" s="7" t="s">
        <v>264</v>
      </c>
      <c r="F62" s="7" t="str">
        <f>VLOOKUP($B62,[2]Sheet1!$B:$P,4,FALSE)</f>
        <v>安踏四川地区产品策略研究</v>
      </c>
      <c r="G62" s="7" t="str">
        <f>VLOOKUP($B62,[2]Sheet1!$B:$P,6,FALSE)</f>
        <v>彭姣</v>
      </c>
      <c r="H62" s="7" t="str">
        <f>VLOOKUP($B62,[2]Sheet1!$B:$P,7,FALSE)</f>
        <v>助教</v>
      </c>
      <c r="I62" s="7" t="str">
        <f>VLOOKUP($B62,[2]Sheet1!$B:$P,15,FALSE)</f>
        <v>18.81</v>
      </c>
      <c r="J62" s="7" t="str">
        <f>VLOOKUP($B62,[2]Sheet1!$B:$P,13,FALSE)</f>
        <v>83</v>
      </c>
      <c r="K62" s="7"/>
    </row>
    <row r="63" ht="25" customHeight="1" spans="1:11">
      <c r="A63" s="18">
        <v>61</v>
      </c>
      <c r="B63" s="7" t="s">
        <v>268</v>
      </c>
      <c r="C63" s="7" t="str">
        <f>VLOOKUP($B63,[2]Sheet1!$B:$P,2,FALSE)</f>
        <v>20205271143</v>
      </c>
      <c r="D63" s="7" t="str">
        <f>VLOOKUP($B63,[2]Sheet1!$B:$P,3,FALSE)</f>
        <v>2020级市场营销1班</v>
      </c>
      <c r="E63" s="7" t="s">
        <v>264</v>
      </c>
      <c r="F63" s="7" t="str">
        <f>VLOOKUP($B63,[2]Sheet1!$B:$P,4,FALSE)</f>
        <v>茶颜悦色产品与促销策略研究</v>
      </c>
      <c r="G63" s="7" t="str">
        <f>VLOOKUP($B63,[2]Sheet1!$B:$P,6,FALSE)</f>
        <v>邹坤</v>
      </c>
      <c r="H63" s="7" t="str">
        <f>VLOOKUP($B63,[2]Sheet1!$B:$P,7,FALSE)</f>
        <v>副教授</v>
      </c>
      <c r="I63" s="7" t="str">
        <f>VLOOKUP($B63,[2]Sheet1!$B:$P,15,FALSE)</f>
        <v>12.65</v>
      </c>
      <c r="J63" s="7" t="str">
        <f>VLOOKUP($B63,[2]Sheet1!$B:$P,13,FALSE)</f>
        <v>83</v>
      </c>
      <c r="K63" s="7"/>
    </row>
    <row r="64" ht="25" customHeight="1" spans="1:11">
      <c r="A64" s="18">
        <v>62</v>
      </c>
      <c r="B64" s="7" t="s">
        <v>269</v>
      </c>
      <c r="C64" s="7" t="str">
        <f>VLOOKUP($B64,[2]Sheet1!$B:$P,2,FALSE)</f>
        <v>20205271120</v>
      </c>
      <c r="D64" s="7" t="str">
        <f>VLOOKUP($B64,[2]Sheet1!$B:$P,3,FALSE)</f>
        <v>2020级市场营销1班</v>
      </c>
      <c r="E64" s="7" t="s">
        <v>264</v>
      </c>
      <c r="F64" s="7" t="str">
        <f>VLOOKUP($B64,[2]Sheet1!$B:$P,4,FALSE)</f>
        <v>花西子危机公关策略研究</v>
      </c>
      <c r="G64" s="7" t="str">
        <f>VLOOKUP($B64,[2]Sheet1!$B:$P,6,FALSE)</f>
        <v>邹坤</v>
      </c>
      <c r="H64" s="7" t="str">
        <f>VLOOKUP($B64,[2]Sheet1!$B:$P,7,FALSE)</f>
        <v>副教授</v>
      </c>
      <c r="I64" s="7" t="str">
        <f>VLOOKUP($B64,[2]Sheet1!$B:$P,15,FALSE)</f>
        <v>14.39</v>
      </c>
      <c r="J64" s="7" t="str">
        <f>VLOOKUP($B64,[2]Sheet1!$B:$P,13,FALSE)</f>
        <v>83</v>
      </c>
      <c r="K64" s="7"/>
    </row>
    <row r="65" ht="25" customHeight="1" spans="1:11">
      <c r="A65" s="18">
        <v>63</v>
      </c>
      <c r="B65" s="7" t="s">
        <v>270</v>
      </c>
      <c r="C65" s="7" t="str">
        <f>VLOOKUP($B65,[3]Sheet1!$B:$P,2,FALSE)</f>
        <v>20205251399</v>
      </c>
      <c r="D65" s="7" t="str">
        <f>VLOOKUP($B65,[3]Sheet1!$B:$P,3,FALSE)</f>
        <v>2020级物业管理1班</v>
      </c>
      <c r="E65" s="7" t="s">
        <v>271</v>
      </c>
      <c r="F65" s="7" t="str">
        <f>VLOOKUP($B65,[3]Sheet1!$B:$P,4,FALSE)</f>
        <v>综合性物业项目人员流失问题与对策研究——以成都龙湖时代天街项目为例</v>
      </c>
      <c r="G65" s="7" t="str">
        <f>VLOOKUP($B65,[3]Sheet1!$B:$P,6,FALSE)</f>
        <v>毛庆华</v>
      </c>
      <c r="H65" s="7" t="str">
        <f>VLOOKUP($B65,[3]Sheet1!$B:$P,7,FALSE)</f>
        <v>副教授</v>
      </c>
      <c r="I65" s="7" t="str">
        <f>VLOOKUP($B65,[3]Sheet1!$B:$P,15,FALSE)</f>
        <v>11.45</v>
      </c>
      <c r="J65" s="7" t="str">
        <f>VLOOKUP($B65,[3]Sheet1!$B:$P,13,FALSE)</f>
        <v>87</v>
      </c>
      <c r="K65" s="7"/>
    </row>
    <row r="66" ht="25" customHeight="1" spans="1:11">
      <c r="A66" s="18">
        <v>64</v>
      </c>
      <c r="B66" s="7" t="s">
        <v>272</v>
      </c>
      <c r="C66" s="7" t="str">
        <f>VLOOKUP($B66,[3]Sheet1!$B:$P,2,FALSE)</f>
        <v>20205251401</v>
      </c>
      <c r="D66" s="7" t="str">
        <f>VLOOKUP($B66,[3]Sheet1!$B:$P,3,FALSE)</f>
        <v>2020级物业管理1班</v>
      </c>
      <c r="E66" s="7" t="s">
        <v>271</v>
      </c>
      <c r="F66" s="7" t="str">
        <f>VLOOKUP($B66,[3]Sheet1!$B:$P,4,FALSE)</f>
        <v>物业增值服务研究——以成都龙湖物业三千城项目为例</v>
      </c>
      <c r="G66" s="7" t="str">
        <f>VLOOKUP($B66,[3]Sheet1!$B:$P,6,FALSE)</f>
        <v>鲜艳</v>
      </c>
      <c r="H66" s="7" t="str">
        <f>VLOOKUP($B66,[3]Sheet1!$B:$P,7,FALSE)</f>
        <v>讲师</v>
      </c>
      <c r="I66" s="7" t="str">
        <f>VLOOKUP($B66,[3]Sheet1!$B:$P,15,FALSE)</f>
        <v>8.98</v>
      </c>
      <c r="J66" s="7" t="str">
        <f>VLOOKUP($B66,[3]Sheet1!$B:$P,13,FALSE)</f>
        <v>83</v>
      </c>
      <c r="K66" s="7"/>
    </row>
  </sheetData>
  <mergeCells count="1">
    <mergeCell ref="A1:K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tabSelected="1" zoomScale="70" zoomScaleNormal="70" workbookViewId="0">
      <selection activeCell="S13" sqref="S13"/>
    </sheetView>
  </sheetViews>
  <sheetFormatPr defaultColWidth="9" defaultRowHeight="14.25"/>
  <cols>
    <col min="1" max="2" width="9" style="1"/>
    <col min="3" max="3" width="12.625" style="1"/>
    <col min="4" max="4" width="24.625" style="1" customWidth="1"/>
    <col min="5" max="5" width="17" style="1" customWidth="1"/>
    <col min="6" max="6" width="43.875" style="1" customWidth="1"/>
    <col min="7" max="7" width="10.75" style="1" customWidth="1"/>
    <col min="8" max="8" width="15.875" style="1" customWidth="1"/>
    <col min="9" max="9" width="15.125" style="1" customWidth="1"/>
    <col min="10" max="11" width="9" style="1"/>
  </cols>
  <sheetData>
    <row r="1" ht="20.25" spans="1:11">
      <c r="A1" s="2" t="s">
        <v>273</v>
      </c>
      <c r="B1" s="2"/>
      <c r="C1" s="2"/>
      <c r="D1" s="2"/>
      <c r="E1" s="2"/>
      <c r="F1" s="2"/>
      <c r="G1" s="2"/>
      <c r="H1" s="2"/>
      <c r="I1" s="2"/>
      <c r="J1" s="2"/>
      <c r="K1" s="2"/>
    </row>
    <row r="2" spans="1:11">
      <c r="A2" s="3"/>
      <c r="B2" s="4"/>
      <c r="C2" s="4"/>
      <c r="D2" s="4"/>
      <c r="E2" s="4"/>
      <c r="F2" s="4"/>
      <c r="G2" s="4"/>
      <c r="H2" s="4"/>
      <c r="I2" s="4"/>
      <c r="J2" s="4"/>
      <c r="K2" s="4"/>
    </row>
    <row r="3" spans="1:11">
      <c r="A3" s="5" t="s">
        <v>1</v>
      </c>
      <c r="B3" s="5" t="s">
        <v>2</v>
      </c>
      <c r="C3" s="5" t="s">
        <v>3</v>
      </c>
      <c r="D3" s="5" t="s">
        <v>4</v>
      </c>
      <c r="E3" s="5" t="s">
        <v>5</v>
      </c>
      <c r="F3" s="5" t="s">
        <v>6</v>
      </c>
      <c r="G3" s="6" t="s">
        <v>7</v>
      </c>
      <c r="H3" s="6" t="s">
        <v>8</v>
      </c>
      <c r="I3" s="5" t="s">
        <v>9</v>
      </c>
      <c r="J3" s="5" t="s">
        <v>10</v>
      </c>
      <c r="K3" s="5" t="s">
        <v>11</v>
      </c>
    </row>
    <row r="4" ht="25" customHeight="1" spans="1:11">
      <c r="A4" s="7">
        <v>1</v>
      </c>
      <c r="B4" s="7" t="s">
        <v>274</v>
      </c>
      <c r="C4" s="7">
        <v>20205311570</v>
      </c>
      <c r="D4" s="7" t="s">
        <v>275</v>
      </c>
      <c r="E4" s="7" t="s">
        <v>276</v>
      </c>
      <c r="F4" s="7" t="s">
        <v>277</v>
      </c>
      <c r="G4" s="7" t="s">
        <v>278</v>
      </c>
      <c r="H4" s="7" t="s">
        <v>60</v>
      </c>
      <c r="I4" s="9">
        <v>0.0822</v>
      </c>
      <c r="J4" s="7">
        <v>92</v>
      </c>
      <c r="K4" s="12"/>
    </row>
    <row r="5" ht="25" customHeight="1" spans="1:11">
      <c r="A5" s="7">
        <v>2</v>
      </c>
      <c r="B5" s="7" t="s">
        <v>279</v>
      </c>
      <c r="C5" s="7">
        <v>20205311048</v>
      </c>
      <c r="D5" s="7" t="s">
        <v>280</v>
      </c>
      <c r="E5" s="7" t="s">
        <v>276</v>
      </c>
      <c r="F5" s="7" t="s">
        <v>281</v>
      </c>
      <c r="G5" s="7" t="s">
        <v>282</v>
      </c>
      <c r="H5" s="7" t="s">
        <v>17</v>
      </c>
      <c r="I5" s="9">
        <v>0.0678</v>
      </c>
      <c r="J5" s="7">
        <v>91</v>
      </c>
      <c r="K5" s="12"/>
    </row>
    <row r="6" ht="25" customHeight="1" spans="1:11">
      <c r="A6" s="7">
        <v>3</v>
      </c>
      <c r="B6" s="7" t="s">
        <v>283</v>
      </c>
      <c r="C6" s="7">
        <v>20226311419</v>
      </c>
      <c r="D6" s="7" t="s">
        <v>284</v>
      </c>
      <c r="E6" s="7" t="s">
        <v>276</v>
      </c>
      <c r="F6" s="7" t="s">
        <v>285</v>
      </c>
      <c r="G6" s="7" t="s">
        <v>286</v>
      </c>
      <c r="H6" s="7" t="s">
        <v>170</v>
      </c>
      <c r="I6" s="9">
        <v>0.1332</v>
      </c>
      <c r="J6" s="7">
        <v>90</v>
      </c>
      <c r="K6" s="12"/>
    </row>
    <row r="7" ht="25" customHeight="1" spans="1:11">
      <c r="A7" s="7">
        <v>4</v>
      </c>
      <c r="B7" s="7" t="s">
        <v>287</v>
      </c>
      <c r="C7" s="8">
        <v>20205311138</v>
      </c>
      <c r="D7" s="7" t="s">
        <v>288</v>
      </c>
      <c r="E7" s="7" t="s">
        <v>276</v>
      </c>
      <c r="F7" s="7" t="s">
        <v>289</v>
      </c>
      <c r="G7" s="7" t="s">
        <v>290</v>
      </c>
      <c r="H7" s="7" t="s">
        <v>17</v>
      </c>
      <c r="I7" s="9">
        <v>0.0527</v>
      </c>
      <c r="J7" s="7">
        <v>90</v>
      </c>
      <c r="K7" s="12"/>
    </row>
    <row r="8" ht="25" customHeight="1" spans="1:11">
      <c r="A8" s="7">
        <v>5</v>
      </c>
      <c r="B8" s="9" t="s">
        <v>291</v>
      </c>
      <c r="C8" s="9" t="s">
        <v>292</v>
      </c>
      <c r="D8" s="9" t="s">
        <v>293</v>
      </c>
      <c r="E8" s="9" t="s">
        <v>294</v>
      </c>
      <c r="F8" s="9" t="s">
        <v>295</v>
      </c>
      <c r="G8" s="9" t="s">
        <v>296</v>
      </c>
      <c r="H8" s="9" t="s">
        <v>170</v>
      </c>
      <c r="I8" s="13">
        <v>0.0745</v>
      </c>
      <c r="J8" s="9" t="s">
        <v>33</v>
      </c>
      <c r="K8" s="9"/>
    </row>
    <row r="9" ht="25" customHeight="1" spans="1:11">
      <c r="A9" s="7">
        <v>6</v>
      </c>
      <c r="B9" s="9" t="s">
        <v>297</v>
      </c>
      <c r="C9" s="9" t="s">
        <v>298</v>
      </c>
      <c r="D9" s="9" t="s">
        <v>299</v>
      </c>
      <c r="E9" s="9" t="s">
        <v>294</v>
      </c>
      <c r="F9" s="9" t="s">
        <v>300</v>
      </c>
      <c r="G9" s="9" t="s">
        <v>301</v>
      </c>
      <c r="H9" s="9" t="s">
        <v>22</v>
      </c>
      <c r="I9" s="13">
        <v>0.0725</v>
      </c>
      <c r="J9" s="9" t="s">
        <v>33</v>
      </c>
      <c r="K9" s="9"/>
    </row>
    <row r="10" ht="25" customHeight="1" spans="1:11">
      <c r="A10" s="7">
        <v>7</v>
      </c>
      <c r="B10" s="9" t="s">
        <v>302</v>
      </c>
      <c r="C10" s="9" t="s">
        <v>303</v>
      </c>
      <c r="D10" s="9" t="s">
        <v>304</v>
      </c>
      <c r="E10" s="9" t="s">
        <v>294</v>
      </c>
      <c r="F10" s="9" t="s">
        <v>305</v>
      </c>
      <c r="G10" s="9" t="s">
        <v>306</v>
      </c>
      <c r="H10" s="9" t="s">
        <v>170</v>
      </c>
      <c r="I10" s="13">
        <v>0.0698</v>
      </c>
      <c r="J10" s="9" t="s">
        <v>39</v>
      </c>
      <c r="K10" s="9"/>
    </row>
    <row r="11" ht="25" customHeight="1" spans="1:11">
      <c r="A11" s="7">
        <v>8</v>
      </c>
      <c r="B11" s="9" t="s">
        <v>307</v>
      </c>
      <c r="C11" s="9" t="s">
        <v>308</v>
      </c>
      <c r="D11" s="9" t="s">
        <v>299</v>
      </c>
      <c r="E11" s="9" t="s">
        <v>294</v>
      </c>
      <c r="F11" s="9" t="s">
        <v>309</v>
      </c>
      <c r="G11" s="9" t="s">
        <v>301</v>
      </c>
      <c r="H11" s="9" t="s">
        <v>22</v>
      </c>
      <c r="I11" s="13">
        <v>0.0515</v>
      </c>
      <c r="J11" s="9" t="s">
        <v>39</v>
      </c>
      <c r="K11" s="9"/>
    </row>
    <row r="12" ht="25" customHeight="1" spans="1:11">
      <c r="A12" s="7">
        <v>9</v>
      </c>
      <c r="B12" s="9" t="s">
        <v>310</v>
      </c>
      <c r="C12" s="9" t="s">
        <v>311</v>
      </c>
      <c r="D12" s="9" t="s">
        <v>304</v>
      </c>
      <c r="E12" s="9" t="s">
        <v>294</v>
      </c>
      <c r="F12" s="9" t="s">
        <v>312</v>
      </c>
      <c r="G12" s="9" t="s">
        <v>306</v>
      </c>
      <c r="H12" s="9" t="s">
        <v>170</v>
      </c>
      <c r="I12" s="13">
        <v>0.117</v>
      </c>
      <c r="J12" s="9" t="s">
        <v>39</v>
      </c>
      <c r="K12" s="9"/>
    </row>
    <row r="13" ht="25" customHeight="1" spans="1:11">
      <c r="A13" s="7">
        <v>10</v>
      </c>
      <c r="B13" s="9" t="s">
        <v>313</v>
      </c>
      <c r="C13" s="9" t="s">
        <v>314</v>
      </c>
      <c r="D13" s="9" t="s">
        <v>293</v>
      </c>
      <c r="E13" s="9" t="s">
        <v>294</v>
      </c>
      <c r="F13" s="9" t="s">
        <v>315</v>
      </c>
      <c r="G13" s="9" t="s">
        <v>316</v>
      </c>
      <c r="H13" s="9" t="s">
        <v>170</v>
      </c>
      <c r="I13" s="13">
        <v>0.0309</v>
      </c>
      <c r="J13" s="9" t="s">
        <v>39</v>
      </c>
      <c r="K13" s="9"/>
    </row>
    <row r="14" ht="25" customHeight="1" spans="1:11">
      <c r="A14" s="7">
        <v>11</v>
      </c>
      <c r="B14" s="9" t="s">
        <v>317</v>
      </c>
      <c r="C14" s="9" t="s">
        <v>318</v>
      </c>
      <c r="D14" s="9" t="s">
        <v>319</v>
      </c>
      <c r="E14" s="9" t="s">
        <v>294</v>
      </c>
      <c r="F14" s="9" t="s">
        <v>320</v>
      </c>
      <c r="G14" s="9" t="s">
        <v>321</v>
      </c>
      <c r="H14" s="9" t="s">
        <v>22</v>
      </c>
      <c r="I14" s="13">
        <v>0.0273</v>
      </c>
      <c r="J14" s="9" t="s">
        <v>322</v>
      </c>
      <c r="K14" s="9"/>
    </row>
    <row r="15" ht="25" customHeight="1" spans="1:11">
      <c r="A15" s="7">
        <v>12</v>
      </c>
      <c r="B15" s="9" t="s">
        <v>323</v>
      </c>
      <c r="C15" s="9" t="s">
        <v>324</v>
      </c>
      <c r="D15" s="9" t="s">
        <v>325</v>
      </c>
      <c r="E15" s="9" t="s">
        <v>294</v>
      </c>
      <c r="F15" s="9" t="s">
        <v>326</v>
      </c>
      <c r="G15" s="9" t="s">
        <v>327</v>
      </c>
      <c r="H15" s="9" t="s">
        <v>60</v>
      </c>
      <c r="I15" s="13">
        <v>0.1459</v>
      </c>
      <c r="J15" s="9" t="s">
        <v>33</v>
      </c>
      <c r="K15" s="9"/>
    </row>
    <row r="16" ht="25" customHeight="1" spans="1:11">
      <c r="A16" s="7">
        <v>13</v>
      </c>
      <c r="B16" s="7" t="s">
        <v>328</v>
      </c>
      <c r="C16" s="7">
        <v>20226311057</v>
      </c>
      <c r="D16" s="7" t="s">
        <v>329</v>
      </c>
      <c r="E16" s="7" t="s">
        <v>330</v>
      </c>
      <c r="F16" s="7" t="s">
        <v>331</v>
      </c>
      <c r="G16" s="7" t="s">
        <v>332</v>
      </c>
      <c r="H16" s="7" t="s">
        <v>170</v>
      </c>
      <c r="I16" s="9">
        <v>0.0443</v>
      </c>
      <c r="J16" s="7">
        <v>95</v>
      </c>
      <c r="K16" s="12"/>
    </row>
    <row r="17" ht="25" customHeight="1" spans="1:11">
      <c r="A17" s="7">
        <v>14</v>
      </c>
      <c r="B17" s="7" t="s">
        <v>333</v>
      </c>
      <c r="C17" s="7">
        <v>20226311041</v>
      </c>
      <c r="D17" s="7" t="s">
        <v>334</v>
      </c>
      <c r="E17" s="7" t="s">
        <v>330</v>
      </c>
      <c r="F17" s="7" t="s">
        <v>335</v>
      </c>
      <c r="G17" s="7" t="s">
        <v>336</v>
      </c>
      <c r="H17" s="7" t="s">
        <v>170</v>
      </c>
      <c r="I17" s="9">
        <v>0.0241</v>
      </c>
      <c r="J17" s="7">
        <v>93</v>
      </c>
      <c r="K17" s="12"/>
    </row>
    <row r="18" ht="25" customHeight="1" spans="1:11">
      <c r="A18" s="7">
        <v>15</v>
      </c>
      <c r="B18" s="7" t="s">
        <v>337</v>
      </c>
      <c r="C18" s="10">
        <v>20205311349</v>
      </c>
      <c r="D18" s="7" t="s">
        <v>338</v>
      </c>
      <c r="E18" s="7" t="s">
        <v>330</v>
      </c>
      <c r="F18" s="7" t="s">
        <v>339</v>
      </c>
      <c r="G18" s="7" t="s">
        <v>340</v>
      </c>
      <c r="H18" s="7" t="s">
        <v>17</v>
      </c>
      <c r="I18" s="9">
        <v>0.1003</v>
      </c>
      <c r="J18" s="7">
        <v>93</v>
      </c>
      <c r="K18" s="12"/>
    </row>
    <row r="19" ht="25" customHeight="1" spans="1:11">
      <c r="A19" s="7">
        <v>16</v>
      </c>
      <c r="B19" s="7" t="s">
        <v>341</v>
      </c>
      <c r="C19" s="7">
        <v>20205311388</v>
      </c>
      <c r="D19" s="7" t="s">
        <v>342</v>
      </c>
      <c r="E19" s="7" t="s">
        <v>330</v>
      </c>
      <c r="F19" s="7" t="s">
        <v>343</v>
      </c>
      <c r="G19" s="7" t="s">
        <v>344</v>
      </c>
      <c r="H19" s="7" t="s">
        <v>22</v>
      </c>
      <c r="I19" s="9">
        <v>0.086</v>
      </c>
      <c r="J19" s="7">
        <v>92</v>
      </c>
      <c r="K19" s="12"/>
    </row>
    <row r="20" ht="25" customHeight="1" spans="1:11">
      <c r="A20" s="7">
        <v>17</v>
      </c>
      <c r="B20" s="7" t="s">
        <v>345</v>
      </c>
      <c r="C20" s="7">
        <v>20226311087</v>
      </c>
      <c r="D20" s="7" t="s">
        <v>346</v>
      </c>
      <c r="E20" s="7" t="s">
        <v>330</v>
      </c>
      <c r="F20" s="7" t="s">
        <v>347</v>
      </c>
      <c r="G20" s="7" t="s">
        <v>348</v>
      </c>
      <c r="H20" s="7" t="s">
        <v>60</v>
      </c>
      <c r="I20" s="9">
        <v>0.02</v>
      </c>
      <c r="J20" s="7">
        <v>91</v>
      </c>
      <c r="K20" s="12"/>
    </row>
    <row r="21" ht="25" customHeight="1" spans="1:11">
      <c r="A21" s="7">
        <v>18</v>
      </c>
      <c r="B21" s="7" t="s">
        <v>349</v>
      </c>
      <c r="C21" s="7">
        <v>20205311342</v>
      </c>
      <c r="D21" s="7" t="s">
        <v>338</v>
      </c>
      <c r="E21" s="7" t="s">
        <v>330</v>
      </c>
      <c r="F21" s="7" t="s">
        <v>350</v>
      </c>
      <c r="G21" s="7" t="s">
        <v>351</v>
      </c>
      <c r="H21" s="7" t="s">
        <v>170</v>
      </c>
      <c r="I21" s="9">
        <v>0.0465</v>
      </c>
      <c r="J21" s="7">
        <v>91</v>
      </c>
      <c r="K21" s="12"/>
    </row>
    <row r="22" ht="25" customHeight="1" spans="1:11">
      <c r="A22" s="7">
        <v>19</v>
      </c>
      <c r="B22" s="7" t="s">
        <v>352</v>
      </c>
      <c r="C22" s="7">
        <v>20205311566</v>
      </c>
      <c r="D22" s="7" t="s">
        <v>353</v>
      </c>
      <c r="E22" s="7" t="s">
        <v>354</v>
      </c>
      <c r="F22" s="7" t="s">
        <v>355</v>
      </c>
      <c r="G22" s="7" t="s">
        <v>356</v>
      </c>
      <c r="H22" s="7" t="s">
        <v>60</v>
      </c>
      <c r="I22" s="9">
        <v>0.0579</v>
      </c>
      <c r="J22" s="7">
        <v>94</v>
      </c>
      <c r="K22" s="14"/>
    </row>
    <row r="23" ht="25" customHeight="1" spans="1:11">
      <c r="A23" s="7">
        <v>20</v>
      </c>
      <c r="B23" s="7" t="s">
        <v>357</v>
      </c>
      <c r="C23" s="7" t="s">
        <v>358</v>
      </c>
      <c r="D23" s="7" t="s">
        <v>353</v>
      </c>
      <c r="E23" s="7" t="s">
        <v>354</v>
      </c>
      <c r="F23" s="7" t="s">
        <v>359</v>
      </c>
      <c r="G23" s="7" t="s">
        <v>360</v>
      </c>
      <c r="H23" s="7" t="s">
        <v>170</v>
      </c>
      <c r="I23" s="9">
        <v>0.066</v>
      </c>
      <c r="J23" s="7">
        <v>92</v>
      </c>
      <c r="K23" s="14"/>
    </row>
    <row r="24" ht="25" customHeight="1" spans="1:11">
      <c r="A24" s="7">
        <v>21</v>
      </c>
      <c r="B24" s="7" t="s">
        <v>361</v>
      </c>
      <c r="C24" s="7" t="s">
        <v>362</v>
      </c>
      <c r="D24" s="7" t="s">
        <v>353</v>
      </c>
      <c r="E24" s="7" t="s">
        <v>354</v>
      </c>
      <c r="F24" s="7" t="s">
        <v>363</v>
      </c>
      <c r="G24" s="7" t="s">
        <v>364</v>
      </c>
      <c r="H24" s="7" t="s">
        <v>17</v>
      </c>
      <c r="I24" s="9">
        <v>0.0219</v>
      </c>
      <c r="J24" s="7">
        <v>92</v>
      </c>
      <c r="K24" s="14"/>
    </row>
    <row r="25" ht="25" customHeight="1" spans="1:11">
      <c r="A25" s="7">
        <v>22</v>
      </c>
      <c r="B25" s="7" t="s">
        <v>365</v>
      </c>
      <c r="C25" s="11" t="s">
        <v>366</v>
      </c>
      <c r="D25" s="7" t="s">
        <v>367</v>
      </c>
      <c r="E25" s="7" t="s">
        <v>368</v>
      </c>
      <c r="F25" s="7" t="s">
        <v>369</v>
      </c>
      <c r="G25" s="7" t="s">
        <v>370</v>
      </c>
      <c r="H25" s="7" t="s">
        <v>17</v>
      </c>
      <c r="I25" s="9">
        <v>0.065</v>
      </c>
      <c r="J25" s="7">
        <v>92</v>
      </c>
      <c r="K25" s="7"/>
    </row>
    <row r="26" ht="25" customHeight="1" spans="1:11">
      <c r="A26" s="7">
        <v>23</v>
      </c>
      <c r="B26" s="7" t="s">
        <v>371</v>
      </c>
      <c r="C26" s="11">
        <v>20226311128</v>
      </c>
      <c r="D26" s="7" t="s">
        <v>372</v>
      </c>
      <c r="E26" s="7" t="s">
        <v>368</v>
      </c>
      <c r="F26" s="7" t="s">
        <v>373</v>
      </c>
      <c r="G26" s="7" t="s">
        <v>374</v>
      </c>
      <c r="H26" s="7" t="s">
        <v>22</v>
      </c>
      <c r="I26" s="9">
        <v>0.0502</v>
      </c>
      <c r="J26" s="7">
        <v>92</v>
      </c>
      <c r="K26" s="7"/>
    </row>
    <row r="27" ht="25" customHeight="1" spans="1:11">
      <c r="A27" s="7">
        <v>24</v>
      </c>
      <c r="B27" s="7" t="s">
        <v>375</v>
      </c>
      <c r="C27" s="7" t="str">
        <f>VLOOKUP($B27,[4]Sheet1!$B:$P,2,FALSE)</f>
        <v>20205271265</v>
      </c>
      <c r="D27" s="7" t="str">
        <f>VLOOKUP($B27,[4]Sheet1!$B:$P,3,FALSE)</f>
        <v>2020级工程造价2班</v>
      </c>
      <c r="E27" s="7" t="s">
        <v>376</v>
      </c>
      <c r="F27" s="7" t="str">
        <f>VLOOKUP($B27,[4]Sheet1!$B:$P,4,FALSE)</f>
        <v>成都市伽马医院住院大楼项目工程量清单及招标控制价编制</v>
      </c>
      <c r="G27" s="7" t="str">
        <f>VLOOKUP($B27,[4]Sheet1!$B:$P,6,FALSE)</f>
        <v>谢大勇</v>
      </c>
      <c r="H27" s="7" t="str">
        <f>VLOOKUP($B27,[4]Sheet1!$B:$P,7,FALSE)</f>
        <v>讲师</v>
      </c>
      <c r="I27" s="7" t="str">
        <f>VLOOKUP($B27,[4]Sheet1!$B:$P,15,FALSE)</f>
        <v>14.58</v>
      </c>
      <c r="J27" s="7" t="str">
        <f>VLOOKUP($B27,[4]Sheet1!$B:$P,13,FALSE)</f>
        <v>86</v>
      </c>
      <c r="K27" s="7"/>
    </row>
    <row r="28" ht="25" customHeight="1" spans="1:11">
      <c r="A28" s="7">
        <v>25</v>
      </c>
      <c r="B28" s="7" t="s">
        <v>377</v>
      </c>
      <c r="C28" s="7" t="str">
        <f>VLOOKUP($B28,[4]Sheet1!$B:$P,2,FALSE)</f>
        <v>20226271192</v>
      </c>
      <c r="D28" s="7" t="str">
        <f>VLOOKUP($B28,[4]Sheet1!$B:$P,3,FALSE)</f>
        <v>2020级工程造价5班</v>
      </c>
      <c r="E28" s="7" t="s">
        <v>376</v>
      </c>
      <c r="F28" s="7" t="str">
        <f>VLOOKUP($B28,[4]Sheet1!$B:$P,4,FALSE)</f>
        <v>四川省广安中学教学楼工程量清单及招标控制价编制</v>
      </c>
      <c r="G28" s="7" t="str">
        <f>VLOOKUP($B28,[4]Sheet1!$B:$P,6,FALSE)</f>
        <v>刘雨谦</v>
      </c>
      <c r="H28" s="7" t="str">
        <f>VLOOKUP($B28,[4]Sheet1!$B:$P,7,FALSE)</f>
        <v>讲师\工程师</v>
      </c>
      <c r="I28" s="7" t="str">
        <f>VLOOKUP($B28,[4]Sheet1!$B:$P,15,FALSE)</f>
        <v>14.24</v>
      </c>
      <c r="J28" s="7" t="str">
        <f>VLOOKUP($B28,[4]Sheet1!$B:$P,13,FALSE)</f>
        <v>85</v>
      </c>
      <c r="K28" s="7"/>
    </row>
    <row r="29" ht="25" customHeight="1" spans="1:11">
      <c r="A29" s="7">
        <v>26</v>
      </c>
      <c r="B29" s="7" t="s">
        <v>378</v>
      </c>
      <c r="C29" s="7" t="str">
        <f>VLOOKUP($B29,[4]Sheet1!$B:$P,2,FALSE)</f>
        <v>20205271314</v>
      </c>
      <c r="D29" s="7" t="str">
        <f>VLOOKUP($B29,[4]Sheet1!$B:$P,3,FALSE)</f>
        <v>2020级工程造价2班</v>
      </c>
      <c r="E29" s="7" t="s">
        <v>376</v>
      </c>
      <c r="F29" s="7" t="str">
        <f>VLOOKUP($B29,[4]Sheet1!$B:$P,4,FALSE)</f>
        <v>四川省成都市郫都区瓷桦中学宿舍楼工程量清单及招标控制价编制</v>
      </c>
      <c r="G29" s="7" t="str">
        <f>VLOOKUP($B29,[4]Sheet1!$B:$P,6,FALSE)</f>
        <v>王耀萱</v>
      </c>
      <c r="H29" s="7" t="str">
        <f>VLOOKUP($B29,[4]Sheet1!$B:$P,7,FALSE)</f>
        <v>工程师/讲师</v>
      </c>
      <c r="I29" s="7" t="str">
        <f>VLOOKUP($B29,[4]Sheet1!$B:$P,15,FALSE)</f>
        <v>14.99</v>
      </c>
      <c r="J29" s="7" t="str">
        <f>VLOOKUP($B29,[4]Sheet1!$B:$P,13,FALSE)</f>
        <v>85</v>
      </c>
      <c r="K29" s="7"/>
    </row>
    <row r="30" ht="25" customHeight="1" spans="1:11">
      <c r="A30" s="7">
        <v>27</v>
      </c>
      <c r="B30" s="7" t="s">
        <v>379</v>
      </c>
      <c r="C30" s="7" t="str">
        <f>VLOOKUP($B30,[4]Sheet1!$B:$P,2,FALSE)</f>
        <v>20226271226</v>
      </c>
      <c r="D30" s="7" t="str">
        <f>VLOOKUP($B30,[4]Sheet1!$B:$P,3,FALSE)</f>
        <v>2020级工程造价6班</v>
      </c>
      <c r="E30" s="7" t="s">
        <v>376</v>
      </c>
      <c r="F30" s="7" t="str">
        <f>VLOOKUP($B30,[4]Sheet1!$B:$P,4,FALSE)</f>
        <v>川南经纬学堂3#学生宿舍楼工程量清单及招标控制价编制</v>
      </c>
      <c r="G30" s="7" t="str">
        <f>VLOOKUP($B30,[4]Sheet1!$B:$P,6,FALSE)</f>
        <v>董云锦</v>
      </c>
      <c r="H30" s="7" t="str">
        <f>VLOOKUP($B30,[4]Sheet1!$B:$P,7,FALSE)</f>
        <v>校聘讲师</v>
      </c>
      <c r="I30" s="7" t="str">
        <f>VLOOKUP($B30,[4]Sheet1!$B:$P,15,FALSE)</f>
        <v>5.23</v>
      </c>
      <c r="J30" s="7" t="str">
        <f>VLOOKUP($B30,[4]Sheet1!$B:$P,13,FALSE)</f>
        <v>84</v>
      </c>
      <c r="K30" s="7"/>
    </row>
    <row r="31" ht="25" customHeight="1" spans="1:11">
      <c r="A31" s="7">
        <v>28</v>
      </c>
      <c r="B31" s="7" t="s">
        <v>380</v>
      </c>
      <c r="C31" s="7" t="str">
        <f>VLOOKUP($B31,[4]Sheet1!$B:$P,2,FALSE)</f>
        <v>20226271089</v>
      </c>
      <c r="D31" s="7" t="str">
        <f>VLOOKUP($B31,[4]Sheet1!$B:$P,3,FALSE)</f>
        <v>2020级工程造价4班</v>
      </c>
      <c r="E31" s="7" t="s">
        <v>376</v>
      </c>
      <c r="F31" s="7" t="str">
        <f>VLOOKUP($B31,[4]Sheet1!$B:$P,4,FALSE)</f>
        <v>新星幼儿园教学楼工程量清单及招标控制价编制</v>
      </c>
      <c r="G31" s="7" t="str">
        <f>VLOOKUP($B31,[4]Sheet1!$B:$P,6,FALSE)</f>
        <v>谢大勇</v>
      </c>
      <c r="H31" s="7" t="str">
        <f>VLOOKUP($B31,[4]Sheet1!$B:$P,7,FALSE)</f>
        <v>讲师</v>
      </c>
      <c r="I31" s="7" t="str">
        <f>VLOOKUP($B31,[4]Sheet1!$B:$P,15,FALSE)</f>
        <v>19.97</v>
      </c>
      <c r="J31" s="7" t="str">
        <f>VLOOKUP($B31,[4]Sheet1!$B:$P,13,FALSE)</f>
        <v>84</v>
      </c>
      <c r="K31" s="7"/>
    </row>
    <row r="32" ht="25" customHeight="1" spans="1:11">
      <c r="A32" s="7">
        <v>29</v>
      </c>
      <c r="B32" s="7" t="s">
        <v>381</v>
      </c>
      <c r="C32" s="7" t="str">
        <f>VLOOKUP($B32,[4]Sheet1!$B:$P,2,FALSE)</f>
        <v>20226271164</v>
      </c>
      <c r="D32" s="7" t="str">
        <f>VLOOKUP($B32,[4]Sheet1!$B:$P,3,FALSE)</f>
        <v>2020级工程造价5班</v>
      </c>
      <c r="E32" s="7" t="s">
        <v>376</v>
      </c>
      <c r="F32" s="7" t="str">
        <f>VLOOKUP($B32,[4]Sheet1!$B:$P,4,FALSE)</f>
        <v>成都市郫都区小苹果幼儿园项目工程量清单及招标控制价编制</v>
      </c>
      <c r="G32" s="7" t="str">
        <f>VLOOKUP($B32,[4]Sheet1!$B:$P,6,FALSE)</f>
        <v>谢大勇</v>
      </c>
      <c r="H32" s="7" t="str">
        <f>VLOOKUP($B32,[4]Sheet1!$B:$P,7,FALSE)</f>
        <v>讲师</v>
      </c>
      <c r="I32" s="7" t="str">
        <f>VLOOKUP($B32,[4]Sheet1!$B:$P,15,FALSE)</f>
        <v>17.56</v>
      </c>
      <c r="J32" s="7" t="str">
        <f>VLOOKUP($B32,[4]Sheet1!$B:$P,13,FALSE)</f>
        <v>83</v>
      </c>
      <c r="K32" s="7"/>
    </row>
    <row r="33" ht="25" customHeight="1" spans="1:11">
      <c r="A33" s="7">
        <v>30</v>
      </c>
      <c r="B33" s="7" t="s">
        <v>382</v>
      </c>
      <c r="C33" s="7" t="str">
        <f>VLOOKUP($B33,[4]Sheet1!$B:$P,2,FALSE)</f>
        <v>20226271080</v>
      </c>
      <c r="D33" s="7" t="str">
        <f>VLOOKUP($B33,[4]Sheet1!$B:$P,3,FALSE)</f>
        <v>2020级工程造价4班</v>
      </c>
      <c r="E33" s="7" t="s">
        <v>376</v>
      </c>
      <c r="F33" s="7" t="str">
        <f>VLOOKUP($B33,[4]Sheet1!$B:$P,4,FALSE)</f>
        <v>四川省江安中学教学楼工程量清单及招标控制价编制</v>
      </c>
      <c r="G33" s="7" t="str">
        <f>VLOOKUP($B33,[4]Sheet1!$B:$P,6,FALSE)</f>
        <v>刘雨谦</v>
      </c>
      <c r="H33" s="7" t="str">
        <f>VLOOKUP($B33,[4]Sheet1!$B:$P,7,FALSE)</f>
        <v>讲师\工程师</v>
      </c>
      <c r="I33" s="7" t="str">
        <f>VLOOKUP($B33,[4]Sheet1!$B:$P,15,FALSE)</f>
        <v>16.71</v>
      </c>
      <c r="J33" s="7" t="str">
        <f>VLOOKUP($B33,[4]Sheet1!$B:$P,13,FALSE)</f>
        <v>82</v>
      </c>
      <c r="K33" s="7"/>
    </row>
    <row r="34" ht="25" customHeight="1" spans="1:11">
      <c r="A34" s="7">
        <v>31</v>
      </c>
      <c r="B34" s="7" t="s">
        <v>383</v>
      </c>
      <c r="C34" s="7" t="str">
        <f>VLOOKUP($B34,[4]Sheet1!$B:$P,2,FALSE)</f>
        <v>20226271110</v>
      </c>
      <c r="D34" s="7" t="str">
        <f>VLOOKUP($B34,[4]Sheet1!$B:$P,3,FALSE)</f>
        <v>2020级工程造价4班</v>
      </c>
      <c r="E34" s="7" t="s">
        <v>376</v>
      </c>
      <c r="F34" s="7" t="str">
        <f>VLOOKUP($B34,[4]Sheet1!$B:$P,4,FALSE)</f>
        <v>成都市第一幼儿园项目工程量清单及招标控制价编制</v>
      </c>
      <c r="G34" s="7" t="str">
        <f>VLOOKUP($B34,[4]Sheet1!$B:$P,6,FALSE)</f>
        <v>谢大勇</v>
      </c>
      <c r="H34" s="7" t="str">
        <f>VLOOKUP($B34,[4]Sheet1!$B:$P,7,FALSE)</f>
        <v>讲师</v>
      </c>
      <c r="I34" s="7" t="str">
        <f>VLOOKUP($B34,[4]Sheet1!$B:$P,15,FALSE)</f>
        <v>9.79</v>
      </c>
      <c r="J34" s="7" t="str">
        <f>VLOOKUP($B34,[4]Sheet1!$B:$P,13,FALSE)</f>
        <v>82</v>
      </c>
      <c r="K34" s="7"/>
    </row>
    <row r="35" ht="25" customHeight="1" spans="1:11">
      <c r="A35" s="7">
        <v>32</v>
      </c>
      <c r="B35" s="7" t="s">
        <v>384</v>
      </c>
      <c r="C35" s="7" t="str">
        <f>VLOOKUP($B35,[4]Sheet1!$B:$P,2,FALSE)</f>
        <v>20205271306</v>
      </c>
      <c r="D35" s="7" t="str">
        <f>VLOOKUP($B35,[4]Sheet1!$B:$P,3,FALSE)</f>
        <v>2020级工程造价2班</v>
      </c>
      <c r="E35" s="7" t="s">
        <v>376</v>
      </c>
      <c r="F35" s="7" t="str">
        <f>VLOOKUP($B35,[4]Sheet1!$B:$P,4,FALSE)</f>
        <v>金堂县中学项目工程量清单及招标控制价编制</v>
      </c>
      <c r="G35" s="7" t="str">
        <f>VLOOKUP($B35,[4]Sheet1!$B:$P,6,FALSE)</f>
        <v>韩佳勤</v>
      </c>
      <c r="H35" s="7" t="str">
        <f>VLOOKUP($B35,[4]Sheet1!$B:$P,7,FALSE)</f>
        <v>助教</v>
      </c>
      <c r="I35" s="7" t="str">
        <f>VLOOKUP($B35,[4]Sheet1!$B:$P,15,FALSE)</f>
        <v>18.39</v>
      </c>
      <c r="J35" s="7" t="str">
        <f>VLOOKUP($B35,[4]Sheet1!$B:$P,13,FALSE)</f>
        <v>82</v>
      </c>
      <c r="K35" s="7"/>
    </row>
    <row r="36" ht="25" customHeight="1" spans="1:11">
      <c r="A36" s="7">
        <v>33</v>
      </c>
      <c r="B36" s="7" t="s">
        <v>385</v>
      </c>
      <c r="C36" s="7" t="str">
        <f>VLOOKUP($B36,[4]Sheet1!$B:$P,2,FALSE)</f>
        <v>20226271093</v>
      </c>
      <c r="D36" s="7" t="str">
        <f>VLOOKUP($B36,[4]Sheet1!$B:$P,3,FALSE)</f>
        <v>2020级工程造价4班</v>
      </c>
      <c r="E36" s="7" t="s">
        <v>376</v>
      </c>
      <c r="F36" s="7" t="str">
        <f>VLOOKUP($B36,[4]Sheet1!$B:$P,4,FALSE)</f>
        <v>四川金德鑫园林景观有限公司办公楼工程量清单及招标控制价编制</v>
      </c>
      <c r="G36" s="7" t="str">
        <f>VLOOKUP($B36,[4]Sheet1!$B:$P,6,FALSE)</f>
        <v>马洋</v>
      </c>
      <c r="H36" s="7" t="str">
        <f>VLOOKUP($B36,[4]Sheet1!$B:$P,7,FALSE)</f>
        <v>讲师</v>
      </c>
      <c r="I36" s="7" t="str">
        <f>VLOOKUP($B36,[4]Sheet1!$B:$P,15,FALSE)</f>
        <v>16.55</v>
      </c>
      <c r="J36" s="7" t="str">
        <f>VLOOKUP($B36,[4]Sheet1!$B:$P,13,FALSE)</f>
        <v>82</v>
      </c>
      <c r="K36" s="7"/>
    </row>
    <row r="37" ht="25" customHeight="1" spans="1:11">
      <c r="A37" s="7">
        <v>34</v>
      </c>
      <c r="B37" s="7" t="s">
        <v>386</v>
      </c>
      <c r="C37" s="7" t="str">
        <f>VLOOKUP($B37,[4]Sheet1!$B:$P,2,FALSE)</f>
        <v>20205271286</v>
      </c>
      <c r="D37" s="7" t="str">
        <f>VLOOKUP($B37,[4]Sheet1!$B:$P,3,FALSE)</f>
        <v>2020级工程造价2班</v>
      </c>
      <c r="E37" s="7" t="s">
        <v>376</v>
      </c>
      <c r="F37" s="7" t="str">
        <f>VLOOKUP($B37,[4]Sheet1!$B:$P,4,FALSE)</f>
        <v>成都市朝阳中学教学楼工程工程量清单及招标控制价编制</v>
      </c>
      <c r="G37" s="7" t="str">
        <f>VLOOKUP($B37,[4]Sheet1!$B:$P,6,FALSE)</f>
        <v>王蓉</v>
      </c>
      <c r="H37" s="7" t="str">
        <f>VLOOKUP($B37,[4]Sheet1!$B:$P,7,FALSE)</f>
        <v>讲师</v>
      </c>
      <c r="I37" s="7" t="str">
        <f>VLOOKUP($B37,[4]Sheet1!$B:$P,15,FALSE)</f>
        <v>17.39</v>
      </c>
      <c r="J37" s="7" t="str">
        <f>VLOOKUP($B37,[4]Sheet1!$B:$P,13,FALSE)</f>
        <v>82</v>
      </c>
      <c r="K37" s="7"/>
    </row>
  </sheetData>
  <mergeCells count="2">
    <mergeCell ref="A1:K1"/>
    <mergeCell ref="A2:K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优秀本科毕业论文</vt:lpstr>
      <vt:lpstr>优秀本科毕业设计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YOLO</cp:lastModifiedBy>
  <dcterms:created xsi:type="dcterms:W3CDTF">2015-06-05T18:19:00Z</dcterms:created>
  <dcterms:modified xsi:type="dcterms:W3CDTF">2024-09-20T07:10:53Z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F7A1254BE1574737BFB148191036D8D1_12</vt:lpwstr>
  </property>
  <property fmtid="{D5CDD505-2E9C-101B-9397-08002B2CF9AE}" pid="3" name="KSOProductBuildVer">
    <vt:lpwstr>2052-12.1.0.18276</vt:lpwstr>
  </property>
</Properties>
</file>